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4352" windowHeight="79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36" i="1" l="1"/>
  <c r="P36" i="1"/>
  <c r="N36" i="1"/>
  <c r="L36" i="1"/>
  <c r="J36" i="1"/>
  <c r="H36" i="1"/>
  <c r="F24" i="1"/>
  <c r="F19" i="1"/>
  <c r="F27" i="1"/>
  <c r="F22" i="1" l="1"/>
  <c r="F13" i="1"/>
  <c r="F12" i="1"/>
  <c r="F35" i="1"/>
  <c r="F34" i="1"/>
  <c r="F33" i="1"/>
  <c r="F32" i="1"/>
  <c r="F31" i="1"/>
  <c r="F30" i="1" l="1"/>
  <c r="F29" i="1"/>
  <c r="F28" i="1"/>
  <c r="F26" i="1"/>
  <c r="F25" i="1"/>
  <c r="F23" i="1"/>
  <c r="F21" i="1"/>
  <c r="F20" i="1"/>
  <c r="F18" i="1"/>
  <c r="F17" i="1"/>
  <c r="F16" i="1"/>
  <c r="F15" i="1"/>
  <c r="F14" i="1"/>
  <c r="F11" i="1"/>
  <c r="F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F36" i="1" l="1"/>
  <c r="F37" i="1" s="1"/>
  <c r="F38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<sst xmlns="http://schemas.openxmlformats.org/spreadsheetml/2006/main" count="106" uniqueCount="52">
  <si>
    <t>Est.</t>
  </si>
  <si>
    <t>Unit</t>
  </si>
  <si>
    <t>Total</t>
  </si>
  <si>
    <t>Item</t>
  </si>
  <si>
    <t>Description</t>
  </si>
  <si>
    <t>Quantity</t>
  </si>
  <si>
    <t>Price</t>
  </si>
  <si>
    <t>Cost</t>
  </si>
  <si>
    <t>Mobilization</t>
  </si>
  <si>
    <t>LS</t>
  </si>
  <si>
    <t>Each</t>
  </si>
  <si>
    <t>LF</t>
  </si>
  <si>
    <t>CITY OF ST. CHARLES, MISSOURI</t>
  </si>
  <si>
    <t>LINDENWOOD PUMP STATION IMPROVEMENTS</t>
  </si>
  <si>
    <t>12"x12" Tapping Sleeve, Tapping Valve and Valve Box</t>
  </si>
  <si>
    <t>12" RJ Ductile Iron Water Main with Tracer Wire</t>
  </si>
  <si>
    <t>12" Line Stop</t>
  </si>
  <si>
    <t>12" Gate Valve with Valve Box</t>
  </si>
  <si>
    <t>8" Restrained Flanged Coupling Adaptor</t>
  </si>
  <si>
    <t>8" Flg Electronic Flow Control Valve</t>
  </si>
  <si>
    <t xml:space="preserve">16" x 8" DI Flg tee </t>
  </si>
  <si>
    <t xml:space="preserve">12" x 8 ” DI Flg Reducer </t>
  </si>
  <si>
    <t xml:space="preserve">12" x 12 ” DI MJ Tee with Poly Wrap </t>
  </si>
  <si>
    <t>12" - 90 Deg DI MJ Bend with Poly Wrap and Thrust Block</t>
  </si>
  <si>
    <t>12" - 45 Deg DI MJ Bend with Poly Wrap and Thrust Block</t>
  </si>
  <si>
    <t>12" FLXPE DI Pipe Piece - 6' long</t>
  </si>
  <si>
    <t>16" Restrained Flanged Coupling Adaptor</t>
  </si>
  <si>
    <t>16" Flg Motor Operated Butterfly Valve</t>
  </si>
  <si>
    <t>16" MJ Butterfly Valve with Worm Gear and Valve Box</t>
  </si>
  <si>
    <t>Proposed Valve Vault, Aluminum Hatch and Ladder Complete</t>
  </si>
  <si>
    <t>Proposed Electrical and Controls</t>
  </si>
  <si>
    <t>Proposed Systems Integration by ECC</t>
  </si>
  <si>
    <t>Pump Flowable Fill in and Abandon Existing Water Main</t>
  </si>
  <si>
    <t>Remove and Dispose of Existing Concrete Valve Vault Off Site</t>
  </si>
  <si>
    <t>16" DI Flg Spool Piece - 21" Long</t>
  </si>
  <si>
    <t xml:space="preserve">8" DI Flg spool Piece - 30" Long </t>
  </si>
  <si>
    <t>16" FLXPE DI Pipe Piece - 8' Long</t>
  </si>
  <si>
    <t xml:space="preserve">8" DI Flg spool Piece - 15" Long </t>
  </si>
  <si>
    <t>Total for Lindenwood PS Improvements</t>
  </si>
  <si>
    <t>Contingecy at 10%</t>
  </si>
  <si>
    <t xml:space="preserve">Subtotal Construction </t>
  </si>
  <si>
    <t>Erosion Control and Sodding</t>
  </si>
  <si>
    <t>6/16/2014</t>
  </si>
  <si>
    <t>ENGINEERS' OPINION OF PROBABLE CONSTRUCTION COST</t>
  </si>
  <si>
    <t>Engineer's Estimate</t>
  </si>
  <si>
    <t>TGB, Inc.</t>
  </si>
  <si>
    <t>Mick Mehler and Sons, Inc.</t>
  </si>
  <si>
    <t>Huey Construction Co.</t>
  </si>
  <si>
    <t>Pipe Works Utilities , LLC</t>
  </si>
  <si>
    <t>C. Rallo Contracting Co.</t>
  </si>
  <si>
    <t>Heggemann, Inc.</t>
  </si>
  <si>
    <t>Written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</si>
</sst>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0" xfId="0" applyNumberForma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164" fontId="0" fillId="0" borderId="0" xfId="0" applyNumberFormat="1" applyBorder="1"/>
    <xf numFmtId="164" fontId="0" fillId="0" borderId="11" xfId="0" applyNumberFormat="1" applyBorder="1"/>
    <xf numFmtId="0" fontId="0" fillId="0" borderId="0" xfId="0" applyAlignment="1">
      <alignment horizontal="centerContinuous"/>
    </xf>
    <xf numFmtId="14" fontId="3" fillId="0" borderId="0" xfId="0" quotePrefix="1" applyNumberFormat="1" applyFont="1" applyAlignment="1">
      <alignment horizontal="centerContinuous"/>
    </xf>
    <xf numFmtId="44" fontId="0" fillId="0" borderId="0" xfId="3" applyFont="1"/>
    <xf numFmtId="44" fontId="0" fillId="0" borderId="0" xfId="3" applyFont="1" applyBorder="1"/>
    <xf numFmtId="44" fontId="0" fillId="0" borderId="0" xfId="3" applyFont="1" applyFill="1" applyBorder="1"/>
    <xf numFmtId="44" fontId="0" fillId="0" borderId="0" xfId="0" applyNumberFormat="1"/>
    <xf numFmtId="164" fontId="6" fillId="0" borderId="0" xfId="0" applyNumberFormat="1" applyFont="1" applyBorder="1"/>
    <xf numFmtId="4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</cellXfs>
  <cellStyles count="4">
    <cellStyle name="Currency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H1" workbookViewId="0">
      <selection activeCell="N40" sqref="N40"/>
    </sheetView>
  </sheetViews>
  <sheetFormatPr defaultRowHeight="14.4" x14ac:dyDescent="0.3"/>
  <cols>
    <col min="2" max="2" width="55.109375" bestFit="1" customWidth="1"/>
    <col min="3" max="3" width="9.6640625" bestFit="1" customWidth="1"/>
    <col min="5" max="5" width="9.88671875" bestFit="1" customWidth="1"/>
    <col min="6" max="6" width="11.88671875" bestFit="1" customWidth="1"/>
    <col min="7" max="7" width="11.88671875" customWidth="1"/>
    <col min="8" max="8" width="12.5546875" bestFit="1" customWidth="1"/>
    <col min="9" max="9" width="11.5546875" bestFit="1" customWidth="1"/>
    <col min="10" max="10" width="13.33203125" customWidth="1"/>
    <col min="11" max="12" width="12.5546875" bestFit="1" customWidth="1"/>
    <col min="13" max="13" width="15.6640625" customWidth="1"/>
    <col min="14" max="14" width="13.6640625" customWidth="1"/>
    <col min="15" max="15" width="11.5546875" bestFit="1" customWidth="1"/>
    <col min="16" max="16" width="13.109375" customWidth="1"/>
    <col min="17" max="17" width="11.5546875" bestFit="1" customWidth="1"/>
    <col min="18" max="18" width="13.109375" customWidth="1"/>
    <col min="19" max="19" width="11.5546875" bestFit="1" customWidth="1"/>
  </cols>
  <sheetData>
    <row r="1" spans="1:18" ht="18" x14ac:dyDescent="0.35">
      <c r="A1" s="1" t="s">
        <v>12</v>
      </c>
      <c r="B1" s="1"/>
      <c r="C1" s="1"/>
      <c r="D1" s="1"/>
      <c r="E1" s="1"/>
      <c r="F1" s="1"/>
      <c r="G1" s="1"/>
    </row>
    <row r="2" spans="1:18" ht="18" x14ac:dyDescent="0.35">
      <c r="A2" s="1" t="s">
        <v>13</v>
      </c>
      <c r="B2" s="1"/>
      <c r="C2" s="1"/>
      <c r="D2" s="1"/>
      <c r="E2" s="1"/>
      <c r="F2" s="1"/>
      <c r="G2" s="1"/>
    </row>
    <row r="3" spans="1:18" ht="18" x14ac:dyDescent="0.35">
      <c r="A3" s="1"/>
      <c r="B3" s="1"/>
      <c r="C3" s="1"/>
      <c r="D3" s="1"/>
      <c r="E3" s="1"/>
      <c r="F3" s="1"/>
      <c r="G3" s="1"/>
    </row>
    <row r="4" spans="1:18" ht="18" x14ac:dyDescent="0.35">
      <c r="A4" s="1" t="s">
        <v>43</v>
      </c>
      <c r="B4" s="1"/>
      <c r="C4" s="1"/>
      <c r="D4" s="1"/>
      <c r="E4" s="1"/>
      <c r="F4" s="1"/>
      <c r="G4" s="1"/>
    </row>
    <row r="5" spans="1:18" ht="18" x14ac:dyDescent="0.35">
      <c r="A5" s="1"/>
      <c r="B5" s="1"/>
      <c r="C5" s="1"/>
      <c r="D5" s="1"/>
      <c r="E5" s="1"/>
      <c r="F5" s="1"/>
      <c r="G5" s="1"/>
    </row>
    <row r="6" spans="1:18" ht="18" x14ac:dyDescent="0.35">
      <c r="A6" s="23" t="s">
        <v>42</v>
      </c>
      <c r="B6" s="22"/>
      <c r="C6" s="1"/>
      <c r="D6" s="1"/>
      <c r="E6" s="1"/>
      <c r="F6" s="1"/>
      <c r="G6" s="1"/>
    </row>
    <row r="7" spans="1:18" ht="45" customHeight="1" x14ac:dyDescent="0.3">
      <c r="E7" s="32" t="s">
        <v>44</v>
      </c>
      <c r="F7" s="32"/>
      <c r="G7" s="32" t="s">
        <v>45</v>
      </c>
      <c r="H7" s="32"/>
      <c r="I7" s="33" t="s">
        <v>46</v>
      </c>
      <c r="J7" s="33"/>
      <c r="K7" s="33" t="s">
        <v>47</v>
      </c>
      <c r="L7" s="33"/>
      <c r="M7" s="33" t="s">
        <v>48</v>
      </c>
      <c r="N7" s="33"/>
      <c r="O7" s="31" t="s">
        <v>49</v>
      </c>
      <c r="P7" s="31"/>
      <c r="Q7" s="31" t="s">
        <v>50</v>
      </c>
      <c r="R7" s="31"/>
    </row>
    <row r="8" spans="1:18" ht="15.6" x14ac:dyDescent="0.3">
      <c r="A8" s="14"/>
      <c r="B8" s="14"/>
      <c r="C8" s="14" t="s">
        <v>0</v>
      </c>
      <c r="D8" s="14"/>
      <c r="E8" s="14" t="s">
        <v>1</v>
      </c>
      <c r="F8" s="14" t="s">
        <v>2</v>
      </c>
      <c r="G8" s="14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</row>
    <row r="9" spans="1:18" ht="15.6" x14ac:dyDescent="0.3">
      <c r="A9" s="15" t="s">
        <v>3</v>
      </c>
      <c r="B9" s="15" t="s">
        <v>4</v>
      </c>
      <c r="C9" s="15" t="s">
        <v>5</v>
      </c>
      <c r="D9" s="15" t="s">
        <v>1</v>
      </c>
      <c r="E9" s="15" t="s">
        <v>6</v>
      </c>
      <c r="F9" s="15" t="s">
        <v>7</v>
      </c>
      <c r="G9" s="15" t="s">
        <v>6</v>
      </c>
      <c r="H9" s="15" t="s">
        <v>7</v>
      </c>
      <c r="I9" s="15" t="s">
        <v>6</v>
      </c>
      <c r="J9" s="15" t="s">
        <v>7</v>
      </c>
      <c r="K9" s="15" t="s">
        <v>6</v>
      </c>
      <c r="L9" s="15" t="s">
        <v>7</v>
      </c>
      <c r="M9" s="15" t="s">
        <v>6</v>
      </c>
      <c r="N9" s="15" t="s">
        <v>7</v>
      </c>
      <c r="O9" s="15" t="s">
        <v>6</v>
      </c>
      <c r="P9" s="15" t="s">
        <v>7</v>
      </c>
      <c r="Q9" s="15" t="s">
        <v>6</v>
      </c>
      <c r="R9" s="15" t="s">
        <v>7</v>
      </c>
    </row>
    <row r="10" spans="1:18" x14ac:dyDescent="0.3">
      <c r="A10" s="7">
        <v>1</v>
      </c>
      <c r="B10" s="2" t="s">
        <v>8</v>
      </c>
      <c r="C10" s="2">
        <v>1</v>
      </c>
      <c r="D10" s="7" t="s">
        <v>9</v>
      </c>
      <c r="E10" s="8">
        <v>7000</v>
      </c>
      <c r="F10" s="8">
        <f>E10*C10</f>
        <v>7000</v>
      </c>
      <c r="G10" s="25">
        <v>20000</v>
      </c>
      <c r="H10" s="24">
        <v>20000</v>
      </c>
      <c r="I10" s="24">
        <v>8100</v>
      </c>
      <c r="J10" s="24">
        <v>8100</v>
      </c>
      <c r="K10" s="26">
        <v>6000</v>
      </c>
      <c r="L10" s="26">
        <v>6000</v>
      </c>
      <c r="M10" s="26">
        <v>7500</v>
      </c>
      <c r="N10" s="26">
        <v>7500</v>
      </c>
      <c r="O10" s="26">
        <v>60115</v>
      </c>
      <c r="P10" s="26">
        <v>60115</v>
      </c>
      <c r="Q10" s="26">
        <v>18040</v>
      </c>
      <c r="R10" s="26">
        <v>18040</v>
      </c>
    </row>
    <row r="11" spans="1:18" x14ac:dyDescent="0.3">
      <c r="A11" s="7">
        <f>A10+1</f>
        <v>2</v>
      </c>
      <c r="B11" s="2" t="s">
        <v>14</v>
      </c>
      <c r="C11" s="2">
        <v>2</v>
      </c>
      <c r="D11" s="7" t="s">
        <v>10</v>
      </c>
      <c r="E11" s="8">
        <v>10000</v>
      </c>
      <c r="F11" s="8">
        <f t="shared" ref="F11:F35" si="0">E11*C11</f>
        <v>20000</v>
      </c>
      <c r="G11" s="25">
        <v>9200</v>
      </c>
      <c r="H11" s="24">
        <v>18400</v>
      </c>
      <c r="I11" s="24">
        <v>5200</v>
      </c>
      <c r="J11" s="24">
        <v>10400</v>
      </c>
      <c r="K11" s="26">
        <v>6200</v>
      </c>
      <c r="L11" s="26">
        <v>12400</v>
      </c>
      <c r="M11" s="26">
        <v>4800</v>
      </c>
      <c r="N11" s="26">
        <v>9600</v>
      </c>
      <c r="O11" s="26">
        <v>2000</v>
      </c>
      <c r="P11" s="26">
        <v>4000</v>
      </c>
      <c r="Q11" s="26">
        <v>8323</v>
      </c>
      <c r="R11" s="26">
        <v>16646</v>
      </c>
    </row>
    <row r="12" spans="1:18" x14ac:dyDescent="0.3">
      <c r="A12" s="7">
        <f t="shared" ref="A12:A35" si="1">A11+1</f>
        <v>3</v>
      </c>
      <c r="B12" s="2" t="s">
        <v>16</v>
      </c>
      <c r="C12" s="2">
        <v>2</v>
      </c>
      <c r="D12" s="7" t="s">
        <v>10</v>
      </c>
      <c r="E12" s="8">
        <v>10000</v>
      </c>
      <c r="F12" s="8">
        <f t="shared" si="0"/>
        <v>20000</v>
      </c>
      <c r="G12" s="25">
        <v>6700</v>
      </c>
      <c r="H12" s="24">
        <v>13400</v>
      </c>
      <c r="I12" s="24">
        <v>9715</v>
      </c>
      <c r="J12" s="24">
        <v>19430</v>
      </c>
      <c r="K12" s="26">
        <v>8000</v>
      </c>
      <c r="L12" s="26">
        <v>16000</v>
      </c>
      <c r="M12" s="26">
        <v>6900</v>
      </c>
      <c r="N12" s="26">
        <v>13800</v>
      </c>
      <c r="O12" s="26">
        <v>5000</v>
      </c>
      <c r="P12" s="26">
        <v>10000</v>
      </c>
      <c r="Q12" s="26">
        <v>9250</v>
      </c>
      <c r="R12" s="26">
        <v>18500</v>
      </c>
    </row>
    <row r="13" spans="1:18" x14ac:dyDescent="0.3">
      <c r="A13" s="7">
        <f t="shared" si="1"/>
        <v>4</v>
      </c>
      <c r="B13" s="2" t="s">
        <v>17</v>
      </c>
      <c r="C13" s="2">
        <v>1</v>
      </c>
      <c r="D13" s="7" t="s">
        <v>10</v>
      </c>
      <c r="E13" s="8">
        <v>4500</v>
      </c>
      <c r="F13" s="8">
        <f t="shared" si="0"/>
        <v>4500</v>
      </c>
      <c r="G13" s="25">
        <v>2700</v>
      </c>
      <c r="H13" s="24">
        <v>2700</v>
      </c>
      <c r="I13" s="24">
        <v>2150</v>
      </c>
      <c r="J13" s="24">
        <v>2150</v>
      </c>
      <c r="K13" s="26">
        <v>2800</v>
      </c>
      <c r="L13" s="26">
        <v>2800</v>
      </c>
      <c r="M13" s="26">
        <v>2200</v>
      </c>
      <c r="N13" s="26">
        <v>2200</v>
      </c>
      <c r="O13" s="26">
        <v>8500</v>
      </c>
      <c r="P13" s="26">
        <v>8500</v>
      </c>
      <c r="Q13" s="26">
        <v>2601</v>
      </c>
      <c r="R13" s="26">
        <v>2601</v>
      </c>
    </row>
    <row r="14" spans="1:18" x14ac:dyDescent="0.3">
      <c r="A14" s="7">
        <f t="shared" si="1"/>
        <v>5</v>
      </c>
      <c r="B14" s="2" t="s">
        <v>15</v>
      </c>
      <c r="C14" s="2">
        <v>75</v>
      </c>
      <c r="D14" s="7" t="s">
        <v>11</v>
      </c>
      <c r="E14" s="8">
        <v>180</v>
      </c>
      <c r="F14" s="8">
        <f t="shared" si="0"/>
        <v>13500</v>
      </c>
      <c r="G14" s="25">
        <v>115</v>
      </c>
      <c r="H14" s="24">
        <v>8625</v>
      </c>
      <c r="I14" s="24">
        <v>325</v>
      </c>
      <c r="J14" s="24">
        <v>24375</v>
      </c>
      <c r="K14" s="26">
        <v>88</v>
      </c>
      <c r="L14" s="26">
        <v>6600</v>
      </c>
      <c r="M14" s="26">
        <v>190</v>
      </c>
      <c r="N14" s="26">
        <v>14250</v>
      </c>
      <c r="O14" s="26">
        <v>1000</v>
      </c>
      <c r="P14" s="26">
        <v>75000</v>
      </c>
      <c r="Q14" s="26">
        <v>150</v>
      </c>
      <c r="R14" s="26">
        <v>11250</v>
      </c>
    </row>
    <row r="15" spans="1:18" x14ac:dyDescent="0.3">
      <c r="A15" s="7">
        <f t="shared" si="1"/>
        <v>6</v>
      </c>
      <c r="B15" s="2" t="s">
        <v>22</v>
      </c>
      <c r="C15" s="2">
        <v>1</v>
      </c>
      <c r="D15" s="7" t="s">
        <v>10</v>
      </c>
      <c r="E15" s="8">
        <v>600</v>
      </c>
      <c r="F15" s="8">
        <f t="shared" si="0"/>
        <v>600</v>
      </c>
      <c r="G15" s="25">
        <v>3065</v>
      </c>
      <c r="H15" s="24">
        <v>3065</v>
      </c>
      <c r="I15" s="24">
        <v>930</v>
      </c>
      <c r="J15" s="24">
        <v>930</v>
      </c>
      <c r="K15" s="26">
        <v>800</v>
      </c>
      <c r="L15" s="26">
        <v>800</v>
      </c>
      <c r="M15" s="26">
        <v>750</v>
      </c>
      <c r="N15" s="26">
        <v>750</v>
      </c>
      <c r="O15" s="26">
        <v>600</v>
      </c>
      <c r="P15" s="26">
        <v>600</v>
      </c>
      <c r="Q15" s="26">
        <v>1011</v>
      </c>
      <c r="R15" s="26">
        <v>1011</v>
      </c>
    </row>
    <row r="16" spans="1:18" x14ac:dyDescent="0.3">
      <c r="A16" s="7">
        <f t="shared" si="1"/>
        <v>7</v>
      </c>
      <c r="B16" s="2" t="s">
        <v>23</v>
      </c>
      <c r="C16" s="2">
        <v>2</v>
      </c>
      <c r="D16" s="7" t="s">
        <v>10</v>
      </c>
      <c r="E16" s="8">
        <v>500</v>
      </c>
      <c r="F16" s="8">
        <f t="shared" si="0"/>
        <v>1000</v>
      </c>
      <c r="G16" s="25">
        <v>2320</v>
      </c>
      <c r="H16" s="24">
        <v>4640</v>
      </c>
      <c r="I16" s="24">
        <v>710</v>
      </c>
      <c r="J16" s="24">
        <v>1420</v>
      </c>
      <c r="K16" s="26">
        <v>600</v>
      </c>
      <c r="L16" s="26">
        <v>1200</v>
      </c>
      <c r="M16" s="26">
        <v>1500</v>
      </c>
      <c r="N16" s="26">
        <v>3000</v>
      </c>
      <c r="O16" s="26">
        <v>600</v>
      </c>
      <c r="P16" s="26">
        <v>1200</v>
      </c>
      <c r="Q16" s="26">
        <v>826</v>
      </c>
      <c r="R16" s="26">
        <v>1652</v>
      </c>
    </row>
    <row r="17" spans="1:18" x14ac:dyDescent="0.3">
      <c r="A17" s="7">
        <f t="shared" si="1"/>
        <v>8</v>
      </c>
      <c r="B17" s="2" t="s">
        <v>24</v>
      </c>
      <c r="C17" s="2">
        <v>1</v>
      </c>
      <c r="D17" s="7" t="s">
        <v>10</v>
      </c>
      <c r="E17" s="8">
        <v>450</v>
      </c>
      <c r="F17" s="8">
        <f t="shared" si="0"/>
        <v>450</v>
      </c>
      <c r="G17" s="25">
        <v>2290</v>
      </c>
      <c r="H17" s="24">
        <v>2290</v>
      </c>
      <c r="I17" s="24">
        <v>640</v>
      </c>
      <c r="J17" s="24">
        <v>640</v>
      </c>
      <c r="K17" s="26">
        <v>550</v>
      </c>
      <c r="L17" s="26">
        <v>550</v>
      </c>
      <c r="M17" s="26">
        <v>500</v>
      </c>
      <c r="N17" s="26">
        <v>500</v>
      </c>
      <c r="O17" s="26">
        <v>600</v>
      </c>
      <c r="P17" s="26">
        <v>600</v>
      </c>
      <c r="Q17" s="26">
        <v>785</v>
      </c>
      <c r="R17" s="26">
        <v>785</v>
      </c>
    </row>
    <row r="18" spans="1:18" x14ac:dyDescent="0.3">
      <c r="A18" s="7">
        <f t="shared" si="1"/>
        <v>9</v>
      </c>
      <c r="B18" s="2" t="s">
        <v>25</v>
      </c>
      <c r="C18" s="2">
        <v>1</v>
      </c>
      <c r="D18" s="7" t="s">
        <v>10</v>
      </c>
      <c r="E18" s="8">
        <v>1800</v>
      </c>
      <c r="F18" s="8">
        <f t="shared" si="0"/>
        <v>1800</v>
      </c>
      <c r="G18" s="25">
        <v>1140</v>
      </c>
      <c r="H18" s="24">
        <v>1140</v>
      </c>
      <c r="I18" s="24">
        <v>1105</v>
      </c>
      <c r="J18" s="24">
        <v>1105</v>
      </c>
      <c r="K18" s="26">
        <v>900</v>
      </c>
      <c r="L18" s="26">
        <v>900</v>
      </c>
      <c r="M18" s="26">
        <v>1200</v>
      </c>
      <c r="N18" s="26">
        <v>1200</v>
      </c>
      <c r="O18" s="26">
        <v>1500</v>
      </c>
      <c r="P18" s="26">
        <v>1500</v>
      </c>
      <c r="Q18" s="26">
        <v>2994</v>
      </c>
      <c r="R18" s="26">
        <v>2994</v>
      </c>
    </row>
    <row r="19" spans="1:18" x14ac:dyDescent="0.3">
      <c r="A19" s="7">
        <f t="shared" si="1"/>
        <v>10</v>
      </c>
      <c r="B19" s="2" t="s">
        <v>36</v>
      </c>
      <c r="C19" s="2">
        <v>2</v>
      </c>
      <c r="D19" s="7" t="s">
        <v>10</v>
      </c>
      <c r="E19" s="8">
        <v>3200</v>
      </c>
      <c r="F19" s="8">
        <f t="shared" ref="F19" si="2">E19*C19</f>
        <v>6400</v>
      </c>
      <c r="G19" s="25">
        <v>1800</v>
      </c>
      <c r="H19" s="24">
        <v>3600</v>
      </c>
      <c r="I19" s="24">
        <v>1760</v>
      </c>
      <c r="J19" s="24">
        <v>3520</v>
      </c>
      <c r="K19" s="26">
        <v>3200</v>
      </c>
      <c r="L19" s="26">
        <v>6400</v>
      </c>
      <c r="M19" s="26">
        <v>1900</v>
      </c>
      <c r="N19" s="26">
        <v>1900</v>
      </c>
      <c r="O19" s="26">
        <v>3000</v>
      </c>
      <c r="P19" s="26">
        <v>6000</v>
      </c>
      <c r="Q19" s="26">
        <v>5695</v>
      </c>
      <c r="R19" s="26">
        <v>11390</v>
      </c>
    </row>
    <row r="20" spans="1:18" x14ac:dyDescent="0.3">
      <c r="A20" s="7">
        <f>A19+1</f>
        <v>11</v>
      </c>
      <c r="B20" s="2" t="s">
        <v>21</v>
      </c>
      <c r="C20" s="2">
        <v>1</v>
      </c>
      <c r="D20" s="7" t="s">
        <v>10</v>
      </c>
      <c r="E20" s="8">
        <v>550</v>
      </c>
      <c r="F20" s="8">
        <f t="shared" si="0"/>
        <v>550</v>
      </c>
      <c r="G20" s="25">
        <v>2200</v>
      </c>
      <c r="H20" s="24">
        <v>2200</v>
      </c>
      <c r="I20" s="24">
        <v>755</v>
      </c>
      <c r="J20" s="24">
        <v>755</v>
      </c>
      <c r="K20" s="26">
        <v>800</v>
      </c>
      <c r="L20" s="26">
        <v>800</v>
      </c>
      <c r="M20" s="26">
        <v>750</v>
      </c>
      <c r="N20" s="26">
        <v>750</v>
      </c>
      <c r="O20" s="26">
        <v>900</v>
      </c>
      <c r="P20" s="26">
        <v>900</v>
      </c>
      <c r="Q20" s="26">
        <v>1638</v>
      </c>
      <c r="R20" s="26">
        <v>1638</v>
      </c>
    </row>
    <row r="21" spans="1:18" x14ac:dyDescent="0.3">
      <c r="A21" s="7">
        <f t="shared" si="1"/>
        <v>12</v>
      </c>
      <c r="B21" s="2" t="s">
        <v>35</v>
      </c>
      <c r="C21" s="2">
        <v>1</v>
      </c>
      <c r="D21" s="7" t="s">
        <v>10</v>
      </c>
      <c r="E21" s="8">
        <v>2000</v>
      </c>
      <c r="F21" s="8">
        <f t="shared" si="0"/>
        <v>2000</v>
      </c>
      <c r="G21" s="25">
        <v>780</v>
      </c>
      <c r="H21" s="24">
        <v>780</v>
      </c>
      <c r="I21" s="24">
        <v>1365</v>
      </c>
      <c r="J21" s="24">
        <v>1365</v>
      </c>
      <c r="K21" s="26">
        <v>600</v>
      </c>
      <c r="L21" s="26">
        <v>600</v>
      </c>
      <c r="M21" s="26">
        <v>2800</v>
      </c>
      <c r="N21" s="26">
        <v>2800</v>
      </c>
      <c r="O21" s="26">
        <v>600</v>
      </c>
      <c r="P21" s="26">
        <v>600</v>
      </c>
      <c r="Q21" s="26">
        <v>1578</v>
      </c>
      <c r="R21" s="26">
        <v>1578</v>
      </c>
    </row>
    <row r="22" spans="1:18" x14ac:dyDescent="0.3">
      <c r="A22" s="7">
        <f t="shared" ref="A22" si="3">A21+1</f>
        <v>13</v>
      </c>
      <c r="B22" s="2" t="s">
        <v>37</v>
      </c>
      <c r="C22" s="2">
        <v>1</v>
      </c>
      <c r="D22" s="7" t="s">
        <v>10</v>
      </c>
      <c r="E22" s="8">
        <v>1600</v>
      </c>
      <c r="F22" s="8">
        <f t="shared" ref="F22" si="4">E22*C22</f>
        <v>1600</v>
      </c>
      <c r="G22" s="25">
        <v>655</v>
      </c>
      <c r="H22" s="24">
        <v>655</v>
      </c>
      <c r="I22" s="24">
        <v>1170</v>
      </c>
      <c r="J22" s="24">
        <v>1170</v>
      </c>
      <c r="K22" s="26">
        <v>300</v>
      </c>
      <c r="L22" s="26">
        <v>300</v>
      </c>
      <c r="M22" s="24">
        <v>2700</v>
      </c>
      <c r="N22" s="26">
        <v>2700</v>
      </c>
      <c r="O22" s="26">
        <v>600</v>
      </c>
      <c r="P22" s="26">
        <v>600</v>
      </c>
      <c r="Q22" s="26">
        <v>1438</v>
      </c>
      <c r="R22" s="26">
        <v>1438</v>
      </c>
    </row>
    <row r="23" spans="1:18" x14ac:dyDescent="0.3">
      <c r="A23" s="7">
        <f>A22+1</f>
        <v>14</v>
      </c>
      <c r="B23" s="2" t="s">
        <v>18</v>
      </c>
      <c r="C23" s="2">
        <v>1</v>
      </c>
      <c r="D23" s="7" t="s">
        <v>10</v>
      </c>
      <c r="E23" s="8">
        <v>1000</v>
      </c>
      <c r="F23" s="8">
        <f t="shared" si="0"/>
        <v>1000</v>
      </c>
      <c r="G23" s="25">
        <v>1900</v>
      </c>
      <c r="H23" s="24">
        <v>1900</v>
      </c>
      <c r="I23" s="24">
        <v>660</v>
      </c>
      <c r="J23" s="24">
        <v>660</v>
      </c>
      <c r="K23" s="26">
        <v>400</v>
      </c>
      <c r="L23" s="26">
        <v>400</v>
      </c>
      <c r="M23" s="24">
        <v>500</v>
      </c>
      <c r="N23" s="26">
        <v>500</v>
      </c>
      <c r="O23" s="26">
        <v>600</v>
      </c>
      <c r="P23" s="26">
        <v>600</v>
      </c>
      <c r="Q23" s="26">
        <v>667</v>
      </c>
      <c r="R23" s="26">
        <v>667</v>
      </c>
    </row>
    <row r="24" spans="1:18" x14ac:dyDescent="0.3">
      <c r="A24" s="7">
        <f t="shared" si="1"/>
        <v>15</v>
      </c>
      <c r="B24" s="2" t="s">
        <v>26</v>
      </c>
      <c r="C24" s="2">
        <v>1</v>
      </c>
      <c r="D24" s="7" t="s">
        <v>10</v>
      </c>
      <c r="E24" s="8">
        <v>1600</v>
      </c>
      <c r="F24" s="8">
        <f t="shared" ref="F24" si="5">E24*C24</f>
        <v>1600</v>
      </c>
      <c r="G24" s="25">
        <v>2500</v>
      </c>
      <c r="H24" s="24">
        <v>2500</v>
      </c>
      <c r="I24" s="24">
        <v>1270</v>
      </c>
      <c r="J24" s="24">
        <v>1270</v>
      </c>
      <c r="K24" s="26">
        <v>900</v>
      </c>
      <c r="L24" s="26">
        <v>900</v>
      </c>
      <c r="M24" s="24">
        <v>1900</v>
      </c>
      <c r="N24" s="26">
        <v>1900</v>
      </c>
      <c r="O24" s="26">
        <v>1100</v>
      </c>
      <c r="P24" s="26">
        <v>1100</v>
      </c>
      <c r="Q24" s="26">
        <v>1209</v>
      </c>
      <c r="R24" s="26">
        <v>1209</v>
      </c>
    </row>
    <row r="25" spans="1:18" x14ac:dyDescent="0.3">
      <c r="A25" s="7">
        <f t="shared" si="1"/>
        <v>16</v>
      </c>
      <c r="B25" s="2" t="s">
        <v>20</v>
      </c>
      <c r="C25" s="2">
        <v>1</v>
      </c>
      <c r="D25" s="7" t="s">
        <v>10</v>
      </c>
      <c r="E25" s="8">
        <v>2000</v>
      </c>
      <c r="F25" s="8">
        <f t="shared" si="0"/>
        <v>2000</v>
      </c>
      <c r="G25" s="25">
        <v>3500</v>
      </c>
      <c r="H25" s="24">
        <v>3500</v>
      </c>
      <c r="I25" s="24">
        <v>1205</v>
      </c>
      <c r="J25" s="24">
        <v>1205</v>
      </c>
      <c r="K25" s="26">
        <v>2400</v>
      </c>
      <c r="L25" s="26">
        <v>2400</v>
      </c>
      <c r="M25" s="24">
        <v>1800</v>
      </c>
      <c r="N25" s="26">
        <v>1800</v>
      </c>
      <c r="O25" s="26">
        <v>2000</v>
      </c>
      <c r="P25" s="26">
        <v>2000</v>
      </c>
      <c r="Q25" s="26">
        <v>3317</v>
      </c>
      <c r="R25" s="26">
        <v>3317</v>
      </c>
    </row>
    <row r="26" spans="1:18" x14ac:dyDescent="0.3">
      <c r="A26" s="7">
        <f t="shared" si="1"/>
        <v>17</v>
      </c>
      <c r="B26" s="2" t="s">
        <v>34</v>
      </c>
      <c r="C26" s="2">
        <v>1</v>
      </c>
      <c r="D26" s="7" t="s">
        <v>10</v>
      </c>
      <c r="E26" s="8">
        <v>1500</v>
      </c>
      <c r="F26" s="8">
        <f t="shared" si="0"/>
        <v>1500</v>
      </c>
      <c r="G26" s="25">
        <v>1000</v>
      </c>
      <c r="H26" s="24">
        <v>1000</v>
      </c>
      <c r="I26" s="24">
        <v>1125</v>
      </c>
      <c r="J26" s="24">
        <v>1125</v>
      </c>
      <c r="K26" s="26">
        <v>800</v>
      </c>
      <c r="L26" s="26">
        <v>800</v>
      </c>
      <c r="M26" s="24">
        <v>750</v>
      </c>
      <c r="N26" s="26">
        <v>750</v>
      </c>
      <c r="O26" s="26">
        <v>6000</v>
      </c>
      <c r="P26" s="26">
        <v>6000</v>
      </c>
      <c r="Q26" s="26">
        <v>1958</v>
      </c>
      <c r="R26" s="26">
        <v>1958</v>
      </c>
    </row>
    <row r="27" spans="1:18" x14ac:dyDescent="0.3">
      <c r="A27" s="7">
        <f t="shared" si="1"/>
        <v>18</v>
      </c>
      <c r="B27" s="3" t="s">
        <v>19</v>
      </c>
      <c r="C27" s="2">
        <v>1</v>
      </c>
      <c r="D27" s="7" t="s">
        <v>10</v>
      </c>
      <c r="E27" s="8">
        <v>14000</v>
      </c>
      <c r="F27" s="8">
        <f t="shared" ref="F27" si="6">E27*C27</f>
        <v>14000</v>
      </c>
      <c r="G27" s="25">
        <v>11800</v>
      </c>
      <c r="H27" s="24">
        <v>11800</v>
      </c>
      <c r="I27" s="24">
        <v>10100</v>
      </c>
      <c r="J27" s="24">
        <v>10100</v>
      </c>
      <c r="K27" s="26">
        <v>9700</v>
      </c>
      <c r="L27" s="26">
        <v>9700</v>
      </c>
      <c r="M27" s="24">
        <v>10000</v>
      </c>
      <c r="N27" s="26">
        <v>10000</v>
      </c>
      <c r="O27" s="26">
        <v>9000</v>
      </c>
      <c r="P27" s="26">
        <v>9000</v>
      </c>
      <c r="Q27" s="26">
        <v>11946</v>
      </c>
      <c r="R27" s="26">
        <v>11946</v>
      </c>
    </row>
    <row r="28" spans="1:18" x14ac:dyDescent="0.3">
      <c r="A28" s="7">
        <f t="shared" si="1"/>
        <v>19</v>
      </c>
      <c r="B28" s="3" t="s">
        <v>27</v>
      </c>
      <c r="C28" s="2">
        <v>1</v>
      </c>
      <c r="D28" s="7" t="s">
        <v>10</v>
      </c>
      <c r="E28" s="8">
        <v>12000</v>
      </c>
      <c r="F28" s="8">
        <f t="shared" si="0"/>
        <v>12000</v>
      </c>
      <c r="G28" s="25">
        <v>22400</v>
      </c>
      <c r="H28" s="24">
        <v>22400</v>
      </c>
      <c r="I28" s="24">
        <v>20055</v>
      </c>
      <c r="J28" s="24">
        <v>20055</v>
      </c>
      <c r="K28" s="26">
        <v>9300</v>
      </c>
      <c r="L28" s="26">
        <v>9300</v>
      </c>
      <c r="M28" s="24">
        <v>12500</v>
      </c>
      <c r="N28" s="26">
        <v>12500</v>
      </c>
      <c r="O28" s="26">
        <v>15000</v>
      </c>
      <c r="P28" s="26">
        <v>15000</v>
      </c>
      <c r="Q28" s="26">
        <v>22426</v>
      </c>
      <c r="R28" s="26">
        <v>22426</v>
      </c>
    </row>
    <row r="29" spans="1:18" x14ac:dyDescent="0.3">
      <c r="A29" s="7">
        <f t="shared" si="1"/>
        <v>20</v>
      </c>
      <c r="B29" s="3" t="s">
        <v>28</v>
      </c>
      <c r="C29" s="2">
        <v>1</v>
      </c>
      <c r="D29" s="7" t="s">
        <v>10</v>
      </c>
      <c r="E29" s="8">
        <v>6000</v>
      </c>
      <c r="F29" s="8">
        <f t="shared" si="0"/>
        <v>6000</v>
      </c>
      <c r="G29" s="25">
        <v>4500</v>
      </c>
      <c r="H29" s="24">
        <v>4500</v>
      </c>
      <c r="I29" s="24">
        <v>4850</v>
      </c>
      <c r="J29" s="24">
        <v>4850</v>
      </c>
      <c r="K29" s="26">
        <v>3800</v>
      </c>
      <c r="L29" s="26">
        <v>3800</v>
      </c>
      <c r="M29" s="24">
        <v>3500</v>
      </c>
      <c r="N29" s="26">
        <v>3500</v>
      </c>
      <c r="O29" s="26">
        <v>3000</v>
      </c>
      <c r="P29" s="26">
        <v>3000</v>
      </c>
      <c r="Q29" s="26">
        <v>5191</v>
      </c>
      <c r="R29" s="26">
        <v>5191</v>
      </c>
    </row>
    <row r="30" spans="1:18" x14ac:dyDescent="0.3">
      <c r="A30" s="7">
        <f t="shared" si="1"/>
        <v>21</v>
      </c>
      <c r="B30" s="2" t="s">
        <v>29</v>
      </c>
      <c r="C30" s="2">
        <v>1</v>
      </c>
      <c r="D30" s="7" t="s">
        <v>10</v>
      </c>
      <c r="E30" s="8">
        <v>40000</v>
      </c>
      <c r="F30" s="8">
        <f t="shared" si="0"/>
        <v>40000</v>
      </c>
      <c r="G30" s="25">
        <v>60000</v>
      </c>
      <c r="H30" s="24">
        <v>60000</v>
      </c>
      <c r="I30" s="24">
        <v>30540</v>
      </c>
      <c r="J30" s="24">
        <v>30540</v>
      </c>
      <c r="K30" s="26">
        <v>114816</v>
      </c>
      <c r="L30" s="26">
        <v>114816</v>
      </c>
      <c r="M30" s="24">
        <v>29750</v>
      </c>
      <c r="N30" s="26">
        <v>29750</v>
      </c>
      <c r="O30" s="26">
        <v>24700</v>
      </c>
      <c r="P30" s="26">
        <v>24700</v>
      </c>
      <c r="Q30" s="26">
        <v>31152</v>
      </c>
      <c r="R30" s="26">
        <v>31152</v>
      </c>
    </row>
    <row r="31" spans="1:18" x14ac:dyDescent="0.3">
      <c r="A31" s="7">
        <f t="shared" si="1"/>
        <v>22</v>
      </c>
      <c r="B31" s="2" t="s">
        <v>30</v>
      </c>
      <c r="C31" s="2">
        <v>1</v>
      </c>
      <c r="D31" s="7" t="s">
        <v>9</v>
      </c>
      <c r="E31" s="8">
        <v>15000</v>
      </c>
      <c r="F31" s="8">
        <f t="shared" si="0"/>
        <v>15000</v>
      </c>
      <c r="G31" s="25">
        <v>6400</v>
      </c>
      <c r="H31" s="24">
        <v>6400</v>
      </c>
      <c r="I31" s="24">
        <v>15350</v>
      </c>
      <c r="J31" s="24">
        <v>15350</v>
      </c>
      <c r="K31" s="26">
        <v>10600</v>
      </c>
      <c r="L31" s="26">
        <v>10600</v>
      </c>
      <c r="M31" s="24">
        <v>16500</v>
      </c>
      <c r="N31" s="26">
        <v>16500</v>
      </c>
      <c r="O31" s="26">
        <v>4500</v>
      </c>
      <c r="P31" s="26">
        <v>4500</v>
      </c>
      <c r="Q31" s="26">
        <v>17286</v>
      </c>
      <c r="R31" s="26">
        <v>17286</v>
      </c>
    </row>
    <row r="32" spans="1:18" x14ac:dyDescent="0.3">
      <c r="A32" s="7">
        <f t="shared" si="1"/>
        <v>23</v>
      </c>
      <c r="B32" s="2" t="s">
        <v>31</v>
      </c>
      <c r="C32" s="2">
        <v>1</v>
      </c>
      <c r="D32" s="7" t="s">
        <v>9</v>
      </c>
      <c r="E32" s="8">
        <v>5000</v>
      </c>
      <c r="F32" s="8">
        <f t="shared" si="0"/>
        <v>5000</v>
      </c>
      <c r="G32" s="25">
        <v>11000</v>
      </c>
      <c r="H32" s="24">
        <v>11000</v>
      </c>
      <c r="I32" s="24">
        <v>11900</v>
      </c>
      <c r="J32" s="24">
        <v>11900</v>
      </c>
      <c r="K32" s="26">
        <v>10800</v>
      </c>
      <c r="L32" s="26">
        <v>10800</v>
      </c>
      <c r="M32" s="24">
        <v>12750</v>
      </c>
      <c r="N32" s="26">
        <v>12750</v>
      </c>
      <c r="O32" s="26">
        <v>5000</v>
      </c>
      <c r="P32" s="26">
        <v>5000</v>
      </c>
      <c r="Q32" s="26">
        <v>11757</v>
      </c>
      <c r="R32" s="26">
        <v>11757</v>
      </c>
    </row>
    <row r="33" spans="1:19" x14ac:dyDescent="0.3">
      <c r="A33" s="7">
        <f t="shared" si="1"/>
        <v>24</v>
      </c>
      <c r="B33" s="2" t="s">
        <v>33</v>
      </c>
      <c r="C33" s="2">
        <v>1</v>
      </c>
      <c r="D33" s="7" t="s">
        <v>9</v>
      </c>
      <c r="E33" s="8">
        <v>5000</v>
      </c>
      <c r="F33" s="8">
        <f t="shared" si="0"/>
        <v>5000</v>
      </c>
      <c r="G33" s="24">
        <v>6500</v>
      </c>
      <c r="H33" s="24">
        <v>6500</v>
      </c>
      <c r="I33" s="24">
        <v>2600</v>
      </c>
      <c r="J33" s="24">
        <v>2600</v>
      </c>
      <c r="K33" s="26">
        <v>5500</v>
      </c>
      <c r="L33" s="26">
        <v>5500</v>
      </c>
      <c r="M33" s="24">
        <v>2500</v>
      </c>
      <c r="N33" s="26">
        <v>2500</v>
      </c>
      <c r="O33" s="26">
        <v>3500</v>
      </c>
      <c r="P33" s="26">
        <v>3500</v>
      </c>
      <c r="Q33" s="26">
        <v>6537</v>
      </c>
      <c r="R33" s="26">
        <v>6537</v>
      </c>
    </row>
    <row r="34" spans="1:19" x14ac:dyDescent="0.3">
      <c r="A34" s="7">
        <f t="shared" si="1"/>
        <v>25</v>
      </c>
      <c r="B34" s="2" t="s">
        <v>32</v>
      </c>
      <c r="C34" s="2">
        <v>200</v>
      </c>
      <c r="D34" s="7" t="s">
        <v>11</v>
      </c>
      <c r="E34" s="8">
        <v>20</v>
      </c>
      <c r="F34" s="8">
        <f t="shared" si="0"/>
        <v>4000</v>
      </c>
      <c r="G34" s="25">
        <v>20</v>
      </c>
      <c r="H34" s="24">
        <v>4000</v>
      </c>
      <c r="I34" s="24">
        <v>10</v>
      </c>
      <c r="J34" s="24">
        <v>2000</v>
      </c>
      <c r="K34" s="26">
        <v>12</v>
      </c>
      <c r="L34" s="26">
        <v>2400</v>
      </c>
      <c r="M34" s="24">
        <v>20</v>
      </c>
      <c r="N34" s="26">
        <v>4000</v>
      </c>
      <c r="O34" s="26">
        <v>12</v>
      </c>
      <c r="P34" s="26">
        <v>2400</v>
      </c>
      <c r="Q34" s="26">
        <v>86</v>
      </c>
      <c r="R34" s="26">
        <v>17200</v>
      </c>
      <c r="S34" s="26"/>
    </row>
    <row r="35" spans="1:19" x14ac:dyDescent="0.3">
      <c r="A35" s="7">
        <f t="shared" si="1"/>
        <v>26</v>
      </c>
      <c r="B35" s="2" t="s">
        <v>41</v>
      </c>
      <c r="C35" s="2">
        <v>1</v>
      </c>
      <c r="D35" s="7" t="s">
        <v>9</v>
      </c>
      <c r="E35" s="8">
        <v>2000</v>
      </c>
      <c r="F35" s="8">
        <f t="shared" si="0"/>
        <v>2000</v>
      </c>
      <c r="G35" s="24">
        <v>12000</v>
      </c>
      <c r="H35" s="24">
        <v>12000</v>
      </c>
      <c r="I35" s="24">
        <v>6130</v>
      </c>
      <c r="J35" s="24">
        <v>6130</v>
      </c>
      <c r="K35" s="26">
        <v>8500</v>
      </c>
      <c r="L35" s="26">
        <v>8500</v>
      </c>
      <c r="M35" s="24">
        <v>4000</v>
      </c>
      <c r="N35" s="26">
        <v>4000</v>
      </c>
      <c r="O35" s="26">
        <v>5500</v>
      </c>
      <c r="P35" s="26">
        <v>5500</v>
      </c>
      <c r="Q35" s="26">
        <v>17962</v>
      </c>
      <c r="R35" s="26">
        <v>17962</v>
      </c>
    </row>
    <row r="36" spans="1:19" x14ac:dyDescent="0.3">
      <c r="A36" s="16"/>
      <c r="B36" s="4" t="s">
        <v>40</v>
      </c>
      <c r="C36" s="4"/>
      <c r="D36" s="17"/>
      <c r="E36" s="9"/>
      <c r="F36" s="10">
        <f>SUM(F10:F35)</f>
        <v>188500</v>
      </c>
      <c r="G36" s="28" t="s">
        <v>2</v>
      </c>
      <c r="H36" s="29">
        <f>SUM(H10:H35)</f>
        <v>228995</v>
      </c>
      <c r="I36" s="30" t="s">
        <v>2</v>
      </c>
      <c r="J36" s="29">
        <f>SUM(J10:J35)</f>
        <v>183145</v>
      </c>
      <c r="K36" s="30" t="s">
        <v>2</v>
      </c>
      <c r="L36" s="29">
        <f>SUM(L10:L35)</f>
        <v>235266</v>
      </c>
      <c r="M36" s="30" t="s">
        <v>2</v>
      </c>
      <c r="N36" s="29">
        <f>SUM(N10:N35)</f>
        <v>161400</v>
      </c>
      <c r="O36" s="30" t="s">
        <v>2</v>
      </c>
      <c r="P36" s="29">
        <f>SUM(P10:P35)</f>
        <v>251915</v>
      </c>
      <c r="Q36" s="30" t="s">
        <v>2</v>
      </c>
      <c r="R36" s="29">
        <f>SUM(R10:R35)</f>
        <v>238131</v>
      </c>
    </row>
    <row r="37" spans="1:19" x14ac:dyDescent="0.3">
      <c r="A37" s="18"/>
      <c r="B37" s="19" t="s">
        <v>39</v>
      </c>
      <c r="C37" s="19"/>
      <c r="D37" s="19"/>
      <c r="E37" s="20"/>
      <c r="F37" s="21">
        <f>F36*0.1</f>
        <v>18850</v>
      </c>
      <c r="G37" s="20"/>
      <c r="M37" t="s">
        <v>51</v>
      </c>
      <c r="N37" s="27">
        <v>163300</v>
      </c>
    </row>
    <row r="38" spans="1:19" x14ac:dyDescent="0.3">
      <c r="A38" s="5"/>
      <c r="B38" s="6" t="s">
        <v>38</v>
      </c>
      <c r="C38" s="6"/>
      <c r="D38" s="6"/>
      <c r="E38" s="11"/>
      <c r="F38" s="12">
        <f>SUM(F36:F37)</f>
        <v>207350</v>
      </c>
      <c r="G38" s="20"/>
    </row>
    <row r="39" spans="1:19" x14ac:dyDescent="0.3">
      <c r="E39" s="13"/>
      <c r="F39" s="13"/>
      <c r="G39" s="13"/>
    </row>
    <row r="40" spans="1:19" x14ac:dyDescent="0.3">
      <c r="E40" s="13"/>
      <c r="F40" s="13"/>
      <c r="G40" s="13"/>
    </row>
    <row r="41" spans="1:19" x14ac:dyDescent="0.3">
      <c r="E41" s="13"/>
      <c r="F41" s="13"/>
      <c r="G41" s="13"/>
    </row>
  </sheetData>
  <mergeCells count="7">
    <mergeCell ref="O7:P7"/>
    <mergeCell ref="Q7:R7"/>
    <mergeCell ref="E7:F7"/>
    <mergeCell ref="G7:H7"/>
    <mergeCell ref="I7:J7"/>
    <mergeCell ref="K7:L7"/>
    <mergeCell ref="M7:N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Crawford, Murphy &amp; Tilly,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Armouti</dc:creator>
  <cp:lastModifiedBy>Data Management Department</cp:lastModifiedBy>
  <dcterms:created xsi:type="dcterms:W3CDTF">2013-11-21T13:54:05Z</dcterms:created>
  <dcterms:modified xsi:type="dcterms:W3CDTF">2014-07-18T20:56:00Z</dcterms:modified>
</cp:coreProperties>
</file>