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Sheet1!$A$1:$I$113</definedName>
  </definedNames>
  <calcPr calcId="145621"/>
</workbook>
</file>

<file path=xl/calcChain.xml><?xml version="1.0" encoding="utf-8"?>
<calcChain xmlns="http://schemas.openxmlformats.org/spreadsheetml/2006/main">
  <c r="O103" i="1" l="1"/>
  <c r="O104" i="1"/>
  <c r="O102" i="1"/>
  <c r="O97" i="1"/>
  <c r="O98" i="1"/>
  <c r="O96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62" i="1"/>
  <c r="O48" i="1"/>
  <c r="O49" i="1"/>
  <c r="O50" i="1"/>
  <c r="O51" i="1"/>
  <c r="O52" i="1"/>
  <c r="O53" i="1"/>
  <c r="O54" i="1"/>
  <c r="O55" i="1"/>
  <c r="O56" i="1"/>
  <c r="O57" i="1"/>
  <c r="O58" i="1"/>
  <c r="O47" i="1"/>
  <c r="M107" i="1"/>
  <c r="M103" i="1"/>
  <c r="M104" i="1"/>
  <c r="M102" i="1"/>
  <c r="M97" i="1"/>
  <c r="M98" i="1"/>
  <c r="M96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62" i="1"/>
  <c r="M58" i="1"/>
  <c r="M57" i="1"/>
  <c r="M56" i="1"/>
  <c r="M55" i="1"/>
  <c r="M54" i="1"/>
  <c r="M53" i="1"/>
  <c r="M52" i="1"/>
  <c r="M51" i="1"/>
  <c r="M50" i="1"/>
  <c r="M49" i="1"/>
  <c r="M48" i="1"/>
  <c r="M47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8" i="1"/>
  <c r="K103" i="1"/>
  <c r="K104" i="1"/>
  <c r="K102" i="1"/>
  <c r="K97" i="1"/>
  <c r="K98" i="1"/>
  <c r="K96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62" i="1"/>
  <c r="K48" i="1"/>
  <c r="K49" i="1"/>
  <c r="K50" i="1"/>
  <c r="K51" i="1"/>
  <c r="K52" i="1"/>
  <c r="K53" i="1"/>
  <c r="K54" i="1"/>
  <c r="K55" i="1"/>
  <c r="K56" i="1"/>
  <c r="K57" i="1"/>
  <c r="K58" i="1"/>
  <c r="K47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8" i="1"/>
  <c r="I107" i="1"/>
  <c r="I103" i="1"/>
  <c r="I104" i="1"/>
  <c r="I102" i="1"/>
  <c r="I97" i="1"/>
  <c r="I98" i="1"/>
  <c r="I96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62" i="1"/>
  <c r="I48" i="1"/>
  <c r="I49" i="1"/>
  <c r="I50" i="1"/>
  <c r="I51" i="1"/>
  <c r="I52" i="1"/>
  <c r="I53" i="1"/>
  <c r="I54" i="1"/>
  <c r="I55" i="1"/>
  <c r="I56" i="1"/>
  <c r="I57" i="1"/>
  <c r="I58" i="1"/>
  <c r="I47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8" i="1"/>
  <c r="O105" i="1" l="1"/>
  <c r="O99" i="1"/>
  <c r="O93" i="1"/>
  <c r="O107" i="1" s="1"/>
  <c r="O59" i="1"/>
  <c r="O44" i="1"/>
  <c r="M105" i="1"/>
  <c r="M99" i="1"/>
  <c r="M93" i="1"/>
  <c r="M59" i="1"/>
  <c r="M44" i="1"/>
  <c r="K105" i="1"/>
  <c r="K99" i="1"/>
  <c r="K93" i="1"/>
  <c r="K107" i="1" s="1"/>
  <c r="K59" i="1"/>
  <c r="K44" i="1"/>
  <c r="I44" i="1" l="1"/>
  <c r="I59" i="1"/>
  <c r="I93" i="1"/>
  <c r="I99" i="1"/>
  <c r="I105" i="1"/>
</calcChain>
</file>

<file path=xl/sharedStrings.xml><?xml version="1.0" encoding="utf-8"?>
<sst xmlns="http://schemas.openxmlformats.org/spreadsheetml/2006/main" count="342" uniqueCount="201">
  <si>
    <t>Bid Tab</t>
  </si>
  <si>
    <t>PROJECT NAME:</t>
  </si>
  <si>
    <t>BID NUMBER</t>
  </si>
  <si>
    <t>Item #</t>
  </si>
  <si>
    <t>UNIT PRICE ($)</t>
  </si>
  <si>
    <t>TOTAL PRICE ($)</t>
  </si>
  <si>
    <t>Clearing and Grubbing</t>
  </si>
  <si>
    <t>Compacting Embankment</t>
  </si>
  <si>
    <t>SY</t>
  </si>
  <si>
    <t>Adjust Manhole to Grade</t>
  </si>
  <si>
    <t>Removal of Improvements</t>
  </si>
  <si>
    <t>SF</t>
  </si>
  <si>
    <t>LF</t>
  </si>
  <si>
    <t>Roadway Items</t>
  </si>
  <si>
    <t>Quantity</t>
  </si>
  <si>
    <t>(Reimb.)</t>
  </si>
  <si>
    <t>(Non-Reim.)</t>
  </si>
  <si>
    <t>Total Quantity</t>
  </si>
  <si>
    <t>Unit</t>
  </si>
  <si>
    <t>201-20.10</t>
  </si>
  <si>
    <t>LS</t>
  </si>
  <si>
    <t>202-20.10</t>
  </si>
  <si>
    <t>202-22.95</t>
  </si>
  <si>
    <t>Saw Cut ( Any Depth/Material)</t>
  </si>
  <si>
    <t>203-50.00</t>
  </si>
  <si>
    <t>Unclassified Excavation</t>
  </si>
  <si>
    <t>-</t>
  </si>
  <si>
    <t>CY</t>
  </si>
  <si>
    <t>304-05.04</t>
  </si>
  <si>
    <t>Type 5 Aggregate for Base (4 IN. Thick)</t>
  </si>
  <si>
    <t>203-60.00</t>
  </si>
  <si>
    <t>309-13.08</t>
  </si>
  <si>
    <t>405-30.10</t>
  </si>
  <si>
    <t>Type "C" Bituminous Pavement (BP-1)</t>
  </si>
  <si>
    <t>Tons</t>
  </si>
  <si>
    <t>405-30.30</t>
  </si>
  <si>
    <t>Type "X" Bituminous Concrete (Base)</t>
  </si>
  <si>
    <t>407-10.10</t>
  </si>
  <si>
    <t>Tack-Liquid Asphalt</t>
  </si>
  <si>
    <t>408-10.10</t>
  </si>
  <si>
    <t>Gal</t>
  </si>
  <si>
    <t>412-10.04</t>
  </si>
  <si>
    <t>Pavement Surfacing and Texturing (0" To 4") Concrete or Asphalt</t>
  </si>
  <si>
    <t>502-11-07</t>
  </si>
  <si>
    <t>Concrete Pavement (7  IN. Non-Reinforced)</t>
  </si>
  <si>
    <t>603-10.30</t>
  </si>
  <si>
    <t>Adjust Water Surface Valve and Box To Grade</t>
  </si>
  <si>
    <t>EA</t>
  </si>
  <si>
    <t>603-10.40</t>
  </si>
  <si>
    <t>Adjust Water Meter to Grade</t>
  </si>
  <si>
    <t>603-10.99</t>
  </si>
  <si>
    <t>Adjust Gas Service Valve to Grade</t>
  </si>
  <si>
    <t>607-30.20</t>
  </si>
  <si>
    <t>608-10.10</t>
  </si>
  <si>
    <t>Concrete Median</t>
  </si>
  <si>
    <t>608-50.07</t>
  </si>
  <si>
    <t>Paved Approach (7")</t>
  </si>
  <si>
    <t>608-70.00</t>
  </si>
  <si>
    <t>Concrete Steps</t>
  </si>
  <si>
    <t>609-10.10</t>
  </si>
  <si>
    <t>Concrete Curb Type "S"</t>
  </si>
  <si>
    <t>609-10.51</t>
  </si>
  <si>
    <t>Curb and Gutter, Type A, 6"High</t>
  </si>
  <si>
    <t>Curb and Gutter, Type A, 8" High</t>
  </si>
  <si>
    <t>616-10.05</t>
  </si>
  <si>
    <t>Construction Signs</t>
  </si>
  <si>
    <t>616-10.25</t>
  </si>
  <si>
    <t>Channelizer (Trimline)</t>
  </si>
  <si>
    <t>616-10.34</t>
  </si>
  <si>
    <t>Directional Indicator Barricade with Light</t>
  </si>
  <si>
    <t>616-10.40</t>
  </si>
  <si>
    <t>Flashing Arrow Panel</t>
  </si>
  <si>
    <t>619-10.00</t>
  </si>
  <si>
    <t>Mobilization</t>
  </si>
  <si>
    <t>627-40.00</t>
  </si>
  <si>
    <t>Contractor Furnished Surveying and Staking</t>
  </si>
  <si>
    <t>703-90.15</t>
  </si>
  <si>
    <t>Modular Block Wall (H&lt;4')</t>
  </si>
  <si>
    <t>703-50.20</t>
  </si>
  <si>
    <t>Full Depth Pavement Repair</t>
  </si>
  <si>
    <t>JSP-1</t>
  </si>
  <si>
    <t>Remove and Reset Pavers</t>
  </si>
  <si>
    <t>JSP-2</t>
  </si>
  <si>
    <t>Brick Pattern Radius Protector</t>
  </si>
  <si>
    <t>JSP-5</t>
  </si>
  <si>
    <t>Remove and Replace Wall and Fence at Kingshighway/Watson Intersection</t>
  </si>
  <si>
    <t>JSP-6</t>
  </si>
  <si>
    <t>Subtotal Roadway Items</t>
  </si>
  <si>
    <t>Drainage Items</t>
  </si>
  <si>
    <t>Adjust Cleanout to Grade</t>
  </si>
  <si>
    <t>604-20.30</t>
  </si>
  <si>
    <t>604-25.40</t>
  </si>
  <si>
    <t>604-21.95</t>
  </si>
  <si>
    <t>Replace Precast Inlet Stone and Adjust to Grade</t>
  </si>
  <si>
    <t>604-90.52</t>
  </si>
  <si>
    <t>Replace Inlet Sill</t>
  </si>
  <si>
    <t>604-12.01</t>
  </si>
  <si>
    <t>Single Curb Inlet, Untrapped</t>
  </si>
  <si>
    <t>604-12.02</t>
  </si>
  <si>
    <t>Double Curb Inlet, Untrapped</t>
  </si>
  <si>
    <t>604-12-03</t>
  </si>
  <si>
    <t>Multiple Curb Inlet, Untrapped</t>
  </si>
  <si>
    <t>604-18.01</t>
  </si>
  <si>
    <t>726-13.12</t>
  </si>
  <si>
    <t>12 IN. Class III Reinforced Concrete Pipe Culvert</t>
  </si>
  <si>
    <t>15 IN. Class III Reinforced Concrete Pipe Culvert</t>
  </si>
  <si>
    <t>726-13.18</t>
  </si>
  <si>
    <t>726-13.15</t>
  </si>
  <si>
    <t>Subtotal Drainage Items</t>
  </si>
  <si>
    <t>Signing/Striping/Signal Items</t>
  </si>
  <si>
    <t>620-51.30</t>
  </si>
  <si>
    <t>Type 2 Preformed Marking Tape (Grooved) Left/Right Arrow</t>
  </si>
  <si>
    <t>620-51.32</t>
  </si>
  <si>
    <t>Type 2 Preformed Marking Tape (Grooved) Combination Straight-Left/Right Arrow</t>
  </si>
  <si>
    <t>620-60.00B</t>
  </si>
  <si>
    <t>4 IN. White Acrylic Waterborne Pavement Marking Paint</t>
  </si>
  <si>
    <t>620-60.01B</t>
  </si>
  <si>
    <t>4 IN. Yellow Acrylic Waterborne Pavement Marking Paint</t>
  </si>
  <si>
    <t>620-61.24</t>
  </si>
  <si>
    <t>Acrylic Waterborne Pavement Marking Paint, 24., White</t>
  </si>
  <si>
    <t>620-61.25</t>
  </si>
  <si>
    <t>Acrylic Waterborne Pavement Marking Paint, 24., Yellow</t>
  </si>
  <si>
    <t>620-70.01</t>
  </si>
  <si>
    <t>Pavement Marking Removal</t>
  </si>
  <si>
    <t>620-99.02</t>
  </si>
  <si>
    <t>Type 2 Shared Lane Symbol</t>
  </si>
  <si>
    <t>Type 2 Performed White Midblock (Grooved) 24"</t>
  </si>
  <si>
    <t>902-02.13</t>
  </si>
  <si>
    <t>Signal Head, Type 3S</t>
  </si>
  <si>
    <t>902-05.14</t>
  </si>
  <si>
    <t>Signal Head, Type 4B</t>
  </si>
  <si>
    <t>902-08.11</t>
  </si>
  <si>
    <t>Signal Head, Type 1S, Pedestrian</t>
  </si>
  <si>
    <t>902-27.08</t>
  </si>
  <si>
    <t>Post, Signal 8 FT. or 2.4 M</t>
  </si>
  <si>
    <t>902-49.20</t>
  </si>
  <si>
    <t>902-53.00</t>
  </si>
  <si>
    <t>Conduit, 3 IN., Trench</t>
  </si>
  <si>
    <t>902-73.00</t>
  </si>
  <si>
    <t>Conduit, 3 IN., Pushed</t>
  </si>
  <si>
    <t>902-83.08</t>
  </si>
  <si>
    <t>Cable, 16 AWG 2 Conductor</t>
  </si>
  <si>
    <t>902-83.10</t>
  </si>
  <si>
    <t>Cable, 16 AWG 5 Conductor</t>
  </si>
  <si>
    <t>902-83.11</t>
  </si>
  <si>
    <t>Cable, 16 AWG 7 Conductor</t>
  </si>
  <si>
    <t>902-88.11</t>
  </si>
  <si>
    <t>Pull Box, Preformed Class 2</t>
  </si>
  <si>
    <t>902-88.12</t>
  </si>
  <si>
    <t>Pull Box, Preformed Class 3</t>
  </si>
  <si>
    <t>902-91.00</t>
  </si>
  <si>
    <t>Base, Concrete</t>
  </si>
  <si>
    <t>CUYD</t>
  </si>
  <si>
    <t>902-99-02</t>
  </si>
  <si>
    <t>Pull Box, Preformed Fiber Optic</t>
  </si>
  <si>
    <t>902-99.02</t>
  </si>
  <si>
    <t>Signal Controller Base Wrap</t>
  </si>
  <si>
    <t>Implement City/MODOT Provided Coordinated Timing Plans</t>
  </si>
  <si>
    <t>902-99.03</t>
  </si>
  <si>
    <t>Conduit, 1.25" HDPE</t>
  </si>
  <si>
    <t>902-99.06</t>
  </si>
  <si>
    <t>Painted Intersection Signals</t>
  </si>
  <si>
    <t>903-50.68</t>
  </si>
  <si>
    <t>Signal Sign, Type SHR2L-1</t>
  </si>
  <si>
    <t>904-95.40</t>
  </si>
  <si>
    <t>Adjust Pullbox To Grade</t>
  </si>
  <si>
    <t>JSP-3</t>
  </si>
  <si>
    <t>Permanent Signing</t>
  </si>
  <si>
    <t>Subtotal Signing/Striping/Signal Items</t>
  </si>
  <si>
    <t>Bicycle/Pedestrian Facilities Items</t>
  </si>
  <si>
    <t>608-60.04</t>
  </si>
  <si>
    <t>Concrete Sidewalk (4" Thick)</t>
  </si>
  <si>
    <t>608-60.98</t>
  </si>
  <si>
    <t>Truncated Domes for Curb Ramps (New Construction)</t>
  </si>
  <si>
    <t>JSP-4</t>
  </si>
  <si>
    <t>Curb Ramp</t>
  </si>
  <si>
    <t>Subtotal Bicycle/Pedestrian Facilities Items</t>
  </si>
  <si>
    <t>Roadside Items</t>
  </si>
  <si>
    <t>803-10.00</t>
  </si>
  <si>
    <t>Sodding</t>
  </si>
  <si>
    <t>804-10.00</t>
  </si>
  <si>
    <t>Topsoil</t>
  </si>
  <si>
    <t>806-45.99</t>
  </si>
  <si>
    <t>Inlet Protection Device</t>
  </si>
  <si>
    <t>Subtotal Roadside Items</t>
  </si>
  <si>
    <t>Handrail For Steps (Aluminum)</t>
  </si>
  <si>
    <t>Grate Inlet with Side Intake</t>
  </si>
  <si>
    <t>18 IN. Class III Reinforced Concrete Pipe Culvert</t>
  </si>
  <si>
    <t>Detector, Pushbutton</t>
  </si>
  <si>
    <t>Kingshighway Signalization Improvement Project</t>
  </si>
  <si>
    <t>Concrete Base Widening ( 8" Non-Reinforced)</t>
  </si>
  <si>
    <t>Prime-Liquid Asphalt</t>
  </si>
  <si>
    <t>Decorative Bollards and Chain</t>
  </si>
  <si>
    <t>Convert Inlet to Manhole and Adjust to Grade</t>
  </si>
  <si>
    <t>Relocating Hydrant</t>
  </si>
  <si>
    <t>902-49.75</t>
  </si>
  <si>
    <t>Iteris Vantagenext Video Detiection System</t>
  </si>
  <si>
    <t>Gershenson Construction Co. Inc</t>
  </si>
  <si>
    <t>NB West Contracting Co.</t>
  </si>
  <si>
    <t>RV Wagner Inc.</t>
  </si>
  <si>
    <t>Krupp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</si>
</sst>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\ ;\(&quot;$&quot;#,##0\)"/>
    <numFmt numFmtId="165" formatCode="&quot;$&quot;#,##0.00\ ;\(&quot;$&quot;#,##0.00\)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8"/>
      <name val="Arial"/>
    </font>
    <font>
      <b/>
      <sz val="12"/>
      <name val="Arial"/>
    </font>
    <font>
      <b/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1" applyNumberFormat="0" applyFont="0" applyFill="0" applyAlignment="0" applyProtection="0"/>
  </cellStyleXfs>
  <cellXfs count="58">
    <xf numFmtId="0" fontId="0" fillId="0" borderId="0" xfId="0"/>
    <xf numFmtId="0" fontId="1" fillId="0" borderId="0" xfId="1"/>
    <xf numFmtId="0" fontId="1" fillId="0" borderId="3" xfId="1" applyBorder="1"/>
    <xf numFmtId="0" fontId="4" fillId="0" borderId="0" xfId="1" applyFont="1" applyBorder="1"/>
    <xf numFmtId="0" fontId="1" fillId="0" borderId="0" xfId="1" applyBorder="1"/>
    <xf numFmtId="4" fontId="1" fillId="0" borderId="0" xfId="1" applyNumberFormat="1" applyBorder="1"/>
    <xf numFmtId="4" fontId="1" fillId="0" borderId="3" xfId="1" applyNumberFormat="1" applyBorder="1"/>
    <xf numFmtId="49" fontId="1" fillId="0" borderId="3" xfId="1" applyNumberFormat="1" applyBorder="1"/>
    <xf numFmtId="49" fontId="4" fillId="0" borderId="0" xfId="1" applyNumberFormat="1" applyFont="1" applyBorder="1" applyAlignment="1">
      <alignment horizontal="center"/>
    </xf>
    <xf numFmtId="0" fontId="5" fillId="0" borderId="10" xfId="1" applyFont="1" applyBorder="1"/>
    <xf numFmtId="0" fontId="5" fillId="0" borderId="11" xfId="1" applyFont="1" applyBorder="1"/>
    <xf numFmtId="0" fontId="7" fillId="0" borderId="8" xfId="1" applyFont="1" applyBorder="1"/>
    <xf numFmtId="0" fontId="7" fillId="0" borderId="7" xfId="1" applyFont="1" applyBorder="1"/>
    <xf numFmtId="0" fontId="7" fillId="0" borderId="2" xfId="1" applyFont="1" applyBorder="1"/>
    <xf numFmtId="0" fontId="7" fillId="0" borderId="3" xfId="1" applyFont="1" applyBorder="1"/>
    <xf numFmtId="0" fontId="7" fillId="0" borderId="4" xfId="1" applyFont="1" applyBorder="1"/>
    <xf numFmtId="0" fontId="6" fillId="0" borderId="9" xfId="1" applyFont="1" applyBorder="1"/>
    <xf numFmtId="0" fontId="6" fillId="0" borderId="15" xfId="1" applyFont="1" applyFill="1" applyBorder="1"/>
    <xf numFmtId="0" fontId="7" fillId="0" borderId="6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4" fontId="6" fillId="0" borderId="14" xfId="1" applyNumberFormat="1" applyFont="1" applyBorder="1" applyAlignment="1">
      <alignment horizontal="center"/>
    </xf>
    <xf numFmtId="166" fontId="7" fillId="0" borderId="5" xfId="1" applyNumberFormat="1" applyFont="1" applyBorder="1"/>
    <xf numFmtId="0" fontId="6" fillId="0" borderId="2" xfId="1" applyFont="1" applyBorder="1"/>
    <xf numFmtId="49" fontId="6" fillId="0" borderId="2" xfId="1" applyNumberFormat="1" applyFont="1" applyBorder="1"/>
    <xf numFmtId="0" fontId="7" fillId="0" borderId="6" xfId="1" applyNumberFormat="1" applyFont="1" applyBorder="1" applyAlignment="1">
      <alignment horizontal="center"/>
    </xf>
    <xf numFmtId="0" fontId="7" fillId="0" borderId="5" xfId="1" applyNumberFormat="1" applyFont="1" applyBorder="1" applyAlignment="1">
      <alignment horizontal="center"/>
    </xf>
    <xf numFmtId="166" fontId="7" fillId="0" borderId="5" xfId="1" applyNumberFormat="1" applyFont="1" applyBorder="1" applyAlignment="1">
      <alignment horizontal="center"/>
    </xf>
    <xf numFmtId="166" fontId="7" fillId="0" borderId="6" xfId="1" applyNumberFormat="1" applyFont="1" applyBorder="1" applyAlignment="1">
      <alignment horizontal="center"/>
    </xf>
    <xf numFmtId="166" fontId="6" fillId="0" borderId="5" xfId="1" applyNumberFormat="1" applyFont="1" applyBorder="1" applyAlignment="1">
      <alignment horizontal="center"/>
    </xf>
    <xf numFmtId="49" fontId="6" fillId="0" borderId="2" xfId="1" applyNumberFormat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4" fillId="0" borderId="0" xfId="1" applyNumberFormat="1" applyFont="1" applyBorder="1" applyAlignment="1">
      <alignment horizontal="center"/>
    </xf>
    <xf numFmtId="0" fontId="1" fillId="0" borderId="4" xfId="1" applyNumberFormat="1" applyBorder="1"/>
    <xf numFmtId="0" fontId="1" fillId="0" borderId="0" xfId="1" applyNumberFormat="1" applyBorder="1"/>
    <xf numFmtId="0" fontId="6" fillId="0" borderId="12" xfId="1" applyNumberFormat="1" applyFont="1" applyBorder="1" applyAlignment="1">
      <alignment horizontal="center"/>
    </xf>
    <xf numFmtId="0" fontId="0" fillId="0" borderId="0" xfId="0" applyNumberFormat="1"/>
    <xf numFmtId="0" fontId="1" fillId="0" borderId="4" xfId="1" applyNumberFormat="1" applyBorder="1" applyAlignment="1">
      <alignment horizontal="center"/>
    </xf>
    <xf numFmtId="0" fontId="1" fillId="0" borderId="0" xfId="1" applyNumberFormat="1" applyBorder="1" applyAlignment="1">
      <alignment horizontal="center"/>
    </xf>
    <xf numFmtId="0" fontId="6" fillId="0" borderId="9" xfId="1" applyNumberFormat="1" applyFont="1" applyBorder="1" applyAlignment="1">
      <alignment horizontal="center"/>
    </xf>
    <xf numFmtId="0" fontId="6" fillId="0" borderId="15" xfId="1" applyNumberFormat="1" applyFont="1" applyBorder="1" applyAlignment="1">
      <alignment horizontal="center"/>
    </xf>
    <xf numFmtId="0" fontId="6" fillId="0" borderId="9" xfId="1" applyNumberFormat="1" applyFont="1" applyBorder="1"/>
    <xf numFmtId="0" fontId="7" fillId="0" borderId="6" xfId="1" applyNumberFormat="1" applyFont="1" applyFill="1" applyBorder="1" applyAlignment="1">
      <alignment horizontal="center"/>
    </xf>
    <xf numFmtId="0" fontId="7" fillId="0" borderId="5" xfId="1" applyNumberFormat="1" applyFont="1" applyFill="1" applyBorder="1" applyAlignment="1">
      <alignment horizontal="center"/>
    </xf>
    <xf numFmtId="0" fontId="7" fillId="0" borderId="5" xfId="1" applyNumberFormat="1" applyFont="1" applyFill="1" applyBorder="1"/>
    <xf numFmtId="0" fontId="0" fillId="0" borderId="0" xfId="0" applyFill="1"/>
    <xf numFmtId="4" fontId="6" fillId="0" borderId="13" xfId="1" applyNumberFormat="1" applyFont="1" applyFill="1" applyBorder="1" applyAlignment="1">
      <alignment horizontal="center"/>
    </xf>
    <xf numFmtId="166" fontId="7" fillId="0" borderId="6" xfId="1" applyNumberFormat="1" applyFont="1" applyFill="1" applyBorder="1" applyAlignment="1">
      <alignment horizontal="center"/>
    </xf>
    <xf numFmtId="166" fontId="6" fillId="0" borderId="5" xfId="1" applyNumberFormat="1" applyFont="1" applyFill="1" applyBorder="1" applyAlignment="1">
      <alignment horizontal="center"/>
    </xf>
    <xf numFmtId="166" fontId="7" fillId="0" borderId="5" xfId="1" applyNumberFormat="1" applyFont="1" applyFill="1" applyBorder="1" applyAlignment="1">
      <alignment horizontal="center"/>
    </xf>
    <xf numFmtId="0" fontId="6" fillId="0" borderId="19" xfId="1" applyFont="1" applyBorder="1"/>
    <xf numFmtId="0" fontId="6" fillId="0" borderId="20" xfId="1" applyFont="1" applyBorder="1"/>
    <xf numFmtId="4" fontId="6" fillId="0" borderId="18" xfId="1" applyNumberFormat="1" applyFont="1" applyBorder="1" applyAlignment="1">
      <alignment horizontal="center"/>
    </xf>
    <xf numFmtId="4" fontId="6" fillId="0" borderId="11" xfId="1" applyNumberFormat="1" applyFont="1" applyBorder="1" applyAlignment="1">
      <alignment horizontal="center"/>
    </xf>
    <xf numFmtId="49" fontId="6" fillId="0" borderId="0" xfId="1" applyNumberFormat="1" applyFont="1" applyBorder="1" applyAlignment="1">
      <alignment horizontal="center"/>
    </xf>
    <xf numFmtId="4" fontId="6" fillId="0" borderId="16" xfId="1" applyNumberFormat="1" applyFont="1" applyBorder="1" applyAlignment="1">
      <alignment horizontal="center"/>
    </xf>
    <xf numFmtId="4" fontId="6" fillId="0" borderId="17" xfId="1" applyNumberFormat="1" applyFont="1" applyBorder="1" applyAlignment="1">
      <alignment horizontal="center"/>
    </xf>
    <xf numFmtId="0" fontId="5" fillId="0" borderId="0" xfId="1" applyFont="1" applyBorder="1" applyAlignment="1">
      <alignment horizontal="left"/>
    </xf>
  </cellXfs>
  <cellStyles count="10">
    <cellStyle name="Comma0" xfId="2"/>
    <cellStyle name="Currency 2" xfId="3"/>
    <cellStyle name="Currency0" xfId="4"/>
    <cellStyle name="Date" xfId="5"/>
    <cellStyle name="Fixed" xfId="6"/>
    <cellStyle name="Heading 1 2" xfId="7"/>
    <cellStyle name="Heading 2 2" xfId="8"/>
    <cellStyle name="Normal" xfId="0" builtinId="0"/>
    <cellStyle name="Normal 2" xfId="1"/>
    <cellStyle name="Tot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tabSelected="1" topLeftCell="A4" zoomScale="90" zoomScaleNormal="90" workbookViewId="0">
      <pane xSplit="6" ySplit="4" topLeftCell="G8" activePane="bottomRight" state="frozen"/>
      <selection activeCell="A4" sqref="A4"/>
      <selection pane="topRight" activeCell="G4" sqref="G4"/>
      <selection pane="bottomLeft" activeCell="A8" sqref="A8"/>
      <selection pane="bottomRight" activeCell="C12" sqref="C12"/>
    </sheetView>
  </sheetViews>
  <sheetFormatPr defaultRowHeight="15" x14ac:dyDescent="0.25"/>
  <cols>
    <col min="1" max="1" width="13.7109375" customWidth="1"/>
    <col min="3" max="3" width="73.28515625" customWidth="1"/>
    <col min="4" max="4" width="17.42578125" style="36" customWidth="1"/>
    <col min="5" max="5" width="13" style="36" customWidth="1"/>
    <col min="6" max="6" width="17" style="36" customWidth="1"/>
    <col min="7" max="7" width="14.5703125" customWidth="1"/>
    <col min="8" max="8" width="18.85546875" customWidth="1"/>
    <col min="9" max="9" width="22.5703125" customWidth="1"/>
    <col min="10" max="10" width="17.7109375" customWidth="1"/>
    <col min="11" max="11" width="19.85546875" customWidth="1"/>
    <col min="12" max="12" width="20.5703125" customWidth="1"/>
    <col min="13" max="13" width="18.5703125" customWidth="1"/>
    <col min="14" max="14" width="20.42578125" customWidth="1"/>
    <col min="15" max="15" width="18.85546875" style="45" customWidth="1"/>
  </cols>
  <sheetData>
    <row r="1" spans="1:15" ht="15.75" x14ac:dyDescent="0.25">
      <c r="A1" s="54" t="s">
        <v>0</v>
      </c>
      <c r="B1" s="54"/>
      <c r="C1" s="54"/>
      <c r="D1" s="54"/>
      <c r="E1" s="54"/>
      <c r="F1" s="54"/>
      <c r="G1" s="54"/>
      <c r="H1" s="1"/>
      <c r="I1" s="1"/>
    </row>
    <row r="2" spans="1:15" x14ac:dyDescent="0.25">
      <c r="A2" s="8"/>
      <c r="B2" s="8"/>
      <c r="C2" s="8"/>
      <c r="D2" s="32"/>
      <c r="E2" s="32"/>
      <c r="F2" s="32"/>
      <c r="G2" s="8"/>
      <c r="H2" s="1"/>
      <c r="I2" s="1"/>
    </row>
    <row r="3" spans="1:15" ht="15.75" x14ac:dyDescent="0.25">
      <c r="A3" s="24" t="s">
        <v>1</v>
      </c>
      <c r="B3" s="7"/>
      <c r="C3" s="30" t="s">
        <v>189</v>
      </c>
      <c r="D3" s="37"/>
      <c r="E3" s="33"/>
      <c r="F3" s="33"/>
      <c r="G3" s="7"/>
      <c r="H3" s="1"/>
      <c r="I3" s="1"/>
    </row>
    <row r="4" spans="1:15" ht="15.75" x14ac:dyDescent="0.25">
      <c r="A4" s="23" t="s">
        <v>2</v>
      </c>
      <c r="B4" s="2"/>
      <c r="C4" s="31">
        <v>4163</v>
      </c>
      <c r="D4" s="37"/>
      <c r="E4" s="33"/>
      <c r="F4" s="33"/>
      <c r="G4" s="6"/>
      <c r="H4" s="1"/>
      <c r="I4" s="1"/>
    </row>
    <row r="5" spans="1:15" ht="15.75" thickBot="1" x14ac:dyDescent="0.3">
      <c r="A5" s="3"/>
      <c r="B5" s="4"/>
      <c r="C5" s="57" t="s">
        <v>189</v>
      </c>
      <c r="D5" s="38"/>
      <c r="E5" s="34"/>
      <c r="F5" s="34"/>
      <c r="G5" s="5"/>
      <c r="H5" s="1"/>
      <c r="I5" s="1"/>
    </row>
    <row r="6" spans="1:15" ht="15.75" x14ac:dyDescent="0.25">
      <c r="A6" s="16"/>
      <c r="B6" s="9"/>
      <c r="C6" s="10"/>
      <c r="D6" s="39" t="s">
        <v>14</v>
      </c>
      <c r="E6" s="41" t="s">
        <v>14</v>
      </c>
      <c r="F6" s="55"/>
      <c r="G6" s="56"/>
      <c r="H6" s="52" t="s">
        <v>200</v>
      </c>
      <c r="I6" s="53"/>
      <c r="J6" s="52" t="s">
        <v>197</v>
      </c>
      <c r="K6" s="53"/>
      <c r="L6" s="52" t="s">
        <v>198</v>
      </c>
      <c r="M6" s="53"/>
      <c r="N6" s="52" t="s">
        <v>199</v>
      </c>
      <c r="O6" s="53"/>
    </row>
    <row r="7" spans="1:15" ht="16.5" thickBot="1" x14ac:dyDescent="0.3">
      <c r="A7" s="17" t="s">
        <v>3</v>
      </c>
      <c r="B7" s="50" t="s">
        <v>13</v>
      </c>
      <c r="C7" s="51"/>
      <c r="D7" s="40" t="s">
        <v>15</v>
      </c>
      <c r="E7" s="40" t="s">
        <v>16</v>
      </c>
      <c r="F7" s="35" t="s">
        <v>17</v>
      </c>
      <c r="G7" s="20" t="s">
        <v>18</v>
      </c>
      <c r="H7" s="21" t="s">
        <v>4</v>
      </c>
      <c r="I7" s="20" t="s">
        <v>5</v>
      </c>
      <c r="J7" s="21" t="s">
        <v>4</v>
      </c>
      <c r="K7" s="20" t="s">
        <v>5</v>
      </c>
      <c r="L7" s="21" t="s">
        <v>4</v>
      </c>
      <c r="M7" s="20" t="s">
        <v>5</v>
      </c>
      <c r="N7" s="21" t="s">
        <v>4</v>
      </c>
      <c r="O7" s="46" t="s">
        <v>5</v>
      </c>
    </row>
    <row r="8" spans="1:15" ht="15.75" x14ac:dyDescent="0.25">
      <c r="A8" s="18" t="s">
        <v>19</v>
      </c>
      <c r="B8" s="12" t="s">
        <v>6</v>
      </c>
      <c r="C8" s="11"/>
      <c r="D8" s="25">
        <v>0.35</v>
      </c>
      <c r="E8" s="42">
        <v>0.65</v>
      </c>
      <c r="F8" s="25">
        <v>1</v>
      </c>
      <c r="G8" s="28" t="s">
        <v>20</v>
      </c>
      <c r="H8" s="28">
        <v>6845.32</v>
      </c>
      <c r="I8" s="28">
        <f>H8*F8</f>
        <v>6845.32</v>
      </c>
      <c r="J8" s="28">
        <v>2000</v>
      </c>
      <c r="K8" s="28">
        <f>F8*J8</f>
        <v>2000</v>
      </c>
      <c r="L8" s="28">
        <v>3000</v>
      </c>
      <c r="M8" s="28">
        <f>F8*L8</f>
        <v>3000</v>
      </c>
      <c r="N8" s="28">
        <v>6500</v>
      </c>
      <c r="O8" s="47">
        <f>N8*F8</f>
        <v>6500</v>
      </c>
    </row>
    <row r="9" spans="1:15" ht="15.75" x14ac:dyDescent="0.25">
      <c r="A9" s="18" t="s">
        <v>21</v>
      </c>
      <c r="B9" s="12" t="s">
        <v>10</v>
      </c>
      <c r="C9" s="11"/>
      <c r="D9" s="25">
        <v>0.35199999999999998</v>
      </c>
      <c r="E9" s="42">
        <v>0.65</v>
      </c>
      <c r="F9" s="25">
        <v>1</v>
      </c>
      <c r="G9" s="28" t="s">
        <v>20</v>
      </c>
      <c r="H9" s="28">
        <v>43450.83</v>
      </c>
      <c r="I9" s="28">
        <f t="shared" ref="I9:I43" si="0">H9*F9</f>
        <v>43450.83</v>
      </c>
      <c r="J9" s="28">
        <v>77880</v>
      </c>
      <c r="K9" s="28">
        <f t="shared" ref="K9:K43" si="1">F9*J9</f>
        <v>77880</v>
      </c>
      <c r="L9" s="28">
        <v>88346</v>
      </c>
      <c r="M9" s="28">
        <f t="shared" ref="M9:M43" si="2">F9*L9</f>
        <v>88346</v>
      </c>
      <c r="N9" s="28">
        <v>100000</v>
      </c>
      <c r="O9" s="47">
        <f t="shared" ref="O9:O43" si="3">N9*F9</f>
        <v>100000</v>
      </c>
    </row>
    <row r="10" spans="1:15" ht="15.75" x14ac:dyDescent="0.25">
      <c r="A10" s="18" t="s">
        <v>22</v>
      </c>
      <c r="B10" s="12" t="s">
        <v>23</v>
      </c>
      <c r="C10" s="11"/>
      <c r="D10" s="25">
        <v>3857</v>
      </c>
      <c r="E10" s="42">
        <v>170</v>
      </c>
      <c r="F10" s="25">
        <v>4027</v>
      </c>
      <c r="G10" s="28" t="s">
        <v>12</v>
      </c>
      <c r="H10" s="28">
        <v>4.1100000000000003</v>
      </c>
      <c r="I10" s="28">
        <f t="shared" si="0"/>
        <v>16550.97</v>
      </c>
      <c r="J10" s="28">
        <v>4.5</v>
      </c>
      <c r="K10" s="28">
        <f t="shared" si="1"/>
        <v>18121.5</v>
      </c>
      <c r="L10" s="28">
        <v>0.5</v>
      </c>
      <c r="M10" s="28">
        <f t="shared" si="2"/>
        <v>2013.5</v>
      </c>
      <c r="N10" s="28">
        <v>3</v>
      </c>
      <c r="O10" s="47">
        <f t="shared" si="3"/>
        <v>12081</v>
      </c>
    </row>
    <row r="11" spans="1:15" ht="15.75" x14ac:dyDescent="0.25">
      <c r="A11" s="19" t="s">
        <v>24</v>
      </c>
      <c r="B11" s="13" t="s">
        <v>25</v>
      </c>
      <c r="C11" s="14"/>
      <c r="D11" s="26">
        <v>431</v>
      </c>
      <c r="E11" s="43" t="s">
        <v>26</v>
      </c>
      <c r="F11" s="26">
        <v>431</v>
      </c>
      <c r="G11" s="28" t="s">
        <v>27</v>
      </c>
      <c r="H11" s="27">
        <v>86.93</v>
      </c>
      <c r="I11" s="28">
        <f t="shared" si="0"/>
        <v>37466.83</v>
      </c>
      <c r="J11" s="27">
        <v>11.9</v>
      </c>
      <c r="K11" s="28">
        <f t="shared" si="1"/>
        <v>5128.9000000000005</v>
      </c>
      <c r="L11" s="27">
        <v>8</v>
      </c>
      <c r="M11" s="28">
        <f t="shared" si="2"/>
        <v>3448</v>
      </c>
      <c r="N11" s="27">
        <v>39</v>
      </c>
      <c r="O11" s="47">
        <f t="shared" si="3"/>
        <v>16809</v>
      </c>
    </row>
    <row r="12" spans="1:15" ht="15.75" x14ac:dyDescent="0.25">
      <c r="A12" s="19" t="s">
        <v>30</v>
      </c>
      <c r="B12" s="13" t="s">
        <v>7</v>
      </c>
      <c r="C12" s="15"/>
      <c r="D12" s="26">
        <v>102</v>
      </c>
      <c r="E12" s="43" t="s">
        <v>26</v>
      </c>
      <c r="F12" s="26">
        <v>102</v>
      </c>
      <c r="G12" s="27" t="s">
        <v>27</v>
      </c>
      <c r="H12" s="27">
        <v>13.96</v>
      </c>
      <c r="I12" s="28">
        <f t="shared" si="0"/>
        <v>1423.92</v>
      </c>
      <c r="J12" s="27">
        <v>8.4499999999999993</v>
      </c>
      <c r="K12" s="28">
        <f t="shared" si="1"/>
        <v>861.9</v>
      </c>
      <c r="L12" s="27">
        <v>1</v>
      </c>
      <c r="M12" s="28">
        <f t="shared" si="2"/>
        <v>102</v>
      </c>
      <c r="N12" s="27">
        <v>160</v>
      </c>
      <c r="O12" s="47">
        <f t="shared" si="3"/>
        <v>16320</v>
      </c>
    </row>
    <row r="13" spans="1:15" ht="15.75" x14ac:dyDescent="0.25">
      <c r="A13" s="19" t="s">
        <v>28</v>
      </c>
      <c r="B13" s="13" t="s">
        <v>29</v>
      </c>
      <c r="C13" s="14"/>
      <c r="D13" s="26">
        <v>1940</v>
      </c>
      <c r="E13" s="43">
        <v>513</v>
      </c>
      <c r="F13" s="26">
        <v>2453</v>
      </c>
      <c r="G13" s="27" t="s">
        <v>8</v>
      </c>
      <c r="H13" s="27">
        <v>3.29</v>
      </c>
      <c r="I13" s="28">
        <f t="shared" si="0"/>
        <v>8070.37</v>
      </c>
      <c r="J13" s="27">
        <v>9.5500000000000007</v>
      </c>
      <c r="K13" s="28">
        <f t="shared" si="1"/>
        <v>23426.15</v>
      </c>
      <c r="L13" s="27">
        <v>8</v>
      </c>
      <c r="M13" s="28">
        <f t="shared" si="2"/>
        <v>19624</v>
      </c>
      <c r="N13" s="27">
        <v>7</v>
      </c>
      <c r="O13" s="47">
        <f t="shared" si="3"/>
        <v>17171</v>
      </c>
    </row>
    <row r="14" spans="1:15" ht="15.75" x14ac:dyDescent="0.25">
      <c r="A14" s="19" t="s">
        <v>31</v>
      </c>
      <c r="B14" s="13" t="s">
        <v>190</v>
      </c>
      <c r="C14" s="15"/>
      <c r="D14" s="26">
        <v>183.8</v>
      </c>
      <c r="E14" s="43">
        <v>30.5</v>
      </c>
      <c r="F14" s="26">
        <v>214.3</v>
      </c>
      <c r="G14" s="27" t="s">
        <v>8</v>
      </c>
      <c r="H14" s="27">
        <v>102.5</v>
      </c>
      <c r="I14" s="28">
        <f t="shared" si="0"/>
        <v>21965.75</v>
      </c>
      <c r="J14" s="27">
        <v>65.099999999999994</v>
      </c>
      <c r="K14" s="28">
        <f t="shared" si="1"/>
        <v>13950.93</v>
      </c>
      <c r="L14" s="27">
        <v>86</v>
      </c>
      <c r="M14" s="28">
        <f t="shared" si="2"/>
        <v>18429.8</v>
      </c>
      <c r="N14" s="27">
        <v>60</v>
      </c>
      <c r="O14" s="47">
        <f t="shared" si="3"/>
        <v>12858</v>
      </c>
    </row>
    <row r="15" spans="1:15" ht="15.75" x14ac:dyDescent="0.25">
      <c r="A15" s="19" t="s">
        <v>32</v>
      </c>
      <c r="B15" s="13" t="s">
        <v>33</v>
      </c>
      <c r="C15" s="14"/>
      <c r="D15" s="26">
        <v>475.9</v>
      </c>
      <c r="E15" s="43">
        <v>250.4</v>
      </c>
      <c r="F15" s="26">
        <v>726.3</v>
      </c>
      <c r="G15" s="27" t="s">
        <v>34</v>
      </c>
      <c r="H15" s="27">
        <v>80.47</v>
      </c>
      <c r="I15" s="28">
        <f t="shared" si="0"/>
        <v>58445.360999999997</v>
      </c>
      <c r="J15" s="27">
        <v>90</v>
      </c>
      <c r="K15" s="28">
        <f t="shared" si="1"/>
        <v>65366.999999999993</v>
      </c>
      <c r="L15" s="27">
        <v>84</v>
      </c>
      <c r="M15" s="28">
        <f t="shared" si="2"/>
        <v>61009.2</v>
      </c>
      <c r="N15" s="27">
        <v>117</v>
      </c>
      <c r="O15" s="47">
        <f t="shared" si="3"/>
        <v>84977.099999999991</v>
      </c>
    </row>
    <row r="16" spans="1:15" ht="15.75" x14ac:dyDescent="0.25">
      <c r="A16" s="19" t="s">
        <v>35</v>
      </c>
      <c r="B16" s="13" t="s">
        <v>36</v>
      </c>
      <c r="C16" s="14"/>
      <c r="D16" s="26">
        <v>60.1</v>
      </c>
      <c r="E16" s="43">
        <v>6.3</v>
      </c>
      <c r="F16" s="26">
        <v>66.400000000000006</v>
      </c>
      <c r="G16" s="27" t="s">
        <v>34</v>
      </c>
      <c r="H16" s="27">
        <v>166.79</v>
      </c>
      <c r="I16" s="28">
        <f t="shared" si="0"/>
        <v>11074.856</v>
      </c>
      <c r="J16" s="27">
        <v>211</v>
      </c>
      <c r="K16" s="28">
        <f t="shared" si="1"/>
        <v>14010.400000000001</v>
      </c>
      <c r="L16" s="27">
        <v>204</v>
      </c>
      <c r="M16" s="28">
        <f t="shared" si="2"/>
        <v>13545.6</v>
      </c>
      <c r="N16" s="27">
        <v>231</v>
      </c>
      <c r="O16" s="47">
        <f t="shared" si="3"/>
        <v>15338.400000000001</v>
      </c>
    </row>
    <row r="17" spans="1:15" ht="15.75" x14ac:dyDescent="0.25">
      <c r="A17" s="19" t="s">
        <v>37</v>
      </c>
      <c r="B17" s="13" t="s">
        <v>38</v>
      </c>
      <c r="C17" s="14"/>
      <c r="D17" s="26">
        <v>180</v>
      </c>
      <c r="E17" s="43">
        <v>110</v>
      </c>
      <c r="F17" s="26">
        <v>290</v>
      </c>
      <c r="G17" s="27" t="s">
        <v>40</v>
      </c>
      <c r="H17" s="27">
        <v>22.93</v>
      </c>
      <c r="I17" s="28">
        <f t="shared" si="0"/>
        <v>6649.7</v>
      </c>
      <c r="J17" s="27">
        <v>5</v>
      </c>
      <c r="K17" s="28">
        <f t="shared" si="1"/>
        <v>1450</v>
      </c>
      <c r="L17" s="27">
        <v>3</v>
      </c>
      <c r="M17" s="28">
        <f t="shared" si="2"/>
        <v>870</v>
      </c>
      <c r="N17" s="27">
        <v>14</v>
      </c>
      <c r="O17" s="47">
        <f t="shared" si="3"/>
        <v>4060</v>
      </c>
    </row>
    <row r="18" spans="1:15" ht="15.75" x14ac:dyDescent="0.25">
      <c r="A18" s="19" t="s">
        <v>39</v>
      </c>
      <c r="B18" s="13" t="s">
        <v>191</v>
      </c>
      <c r="C18" s="14"/>
      <c r="D18" s="26">
        <v>80</v>
      </c>
      <c r="E18" s="43">
        <v>10</v>
      </c>
      <c r="F18" s="26">
        <v>90</v>
      </c>
      <c r="G18" s="27" t="s">
        <v>40</v>
      </c>
      <c r="H18" s="27">
        <v>0.01</v>
      </c>
      <c r="I18" s="28">
        <f t="shared" si="0"/>
        <v>0.9</v>
      </c>
      <c r="J18" s="27">
        <v>5</v>
      </c>
      <c r="K18" s="28">
        <f t="shared" si="1"/>
        <v>450</v>
      </c>
      <c r="L18" s="27">
        <v>10</v>
      </c>
      <c r="M18" s="28">
        <f t="shared" si="2"/>
        <v>900</v>
      </c>
      <c r="N18" s="27">
        <v>18</v>
      </c>
      <c r="O18" s="47">
        <f t="shared" si="3"/>
        <v>1620</v>
      </c>
    </row>
    <row r="19" spans="1:15" ht="16.5" customHeight="1" x14ac:dyDescent="0.25">
      <c r="A19" s="19" t="s">
        <v>41</v>
      </c>
      <c r="B19" s="13" t="s">
        <v>42</v>
      </c>
      <c r="C19" s="14"/>
      <c r="D19" s="26">
        <v>3091</v>
      </c>
      <c r="E19" s="43">
        <v>1936</v>
      </c>
      <c r="F19" s="26">
        <v>5027</v>
      </c>
      <c r="G19" s="27" t="s">
        <v>8</v>
      </c>
      <c r="H19" s="27">
        <v>3.9</v>
      </c>
      <c r="I19" s="28">
        <f t="shared" si="0"/>
        <v>19605.3</v>
      </c>
      <c r="J19" s="27">
        <v>3.15</v>
      </c>
      <c r="K19" s="28">
        <f t="shared" si="1"/>
        <v>15835.05</v>
      </c>
      <c r="L19" s="27">
        <v>3</v>
      </c>
      <c r="M19" s="28">
        <f t="shared" si="2"/>
        <v>15081</v>
      </c>
      <c r="N19" s="27">
        <v>3.75</v>
      </c>
      <c r="O19" s="47">
        <f t="shared" si="3"/>
        <v>18851.25</v>
      </c>
    </row>
    <row r="20" spans="1:15" ht="15.75" x14ac:dyDescent="0.25">
      <c r="A20" s="19" t="s">
        <v>43</v>
      </c>
      <c r="B20" s="13" t="s">
        <v>44</v>
      </c>
      <c r="C20" s="14"/>
      <c r="D20" s="26">
        <v>38.6</v>
      </c>
      <c r="E20" s="43">
        <v>34.200000000000003</v>
      </c>
      <c r="F20" s="26">
        <v>72.8</v>
      </c>
      <c r="G20" s="27" t="s">
        <v>8</v>
      </c>
      <c r="H20" s="27">
        <v>96.24</v>
      </c>
      <c r="I20" s="28">
        <f t="shared" si="0"/>
        <v>7006.271999999999</v>
      </c>
      <c r="J20" s="27">
        <v>77.2</v>
      </c>
      <c r="K20" s="28">
        <f t="shared" si="1"/>
        <v>5620.16</v>
      </c>
      <c r="L20" s="27">
        <v>98</v>
      </c>
      <c r="M20" s="28">
        <f t="shared" si="2"/>
        <v>7134.4</v>
      </c>
      <c r="N20" s="27">
        <v>73</v>
      </c>
      <c r="O20" s="47">
        <f t="shared" si="3"/>
        <v>5314.4</v>
      </c>
    </row>
    <row r="21" spans="1:15" ht="15.75" x14ac:dyDescent="0.25">
      <c r="A21" s="19" t="s">
        <v>45</v>
      </c>
      <c r="B21" s="13" t="s">
        <v>46</v>
      </c>
      <c r="C21" s="14"/>
      <c r="D21" s="26">
        <v>5</v>
      </c>
      <c r="E21" s="43">
        <v>1</v>
      </c>
      <c r="F21" s="26">
        <v>6</v>
      </c>
      <c r="G21" s="27" t="s">
        <v>47</v>
      </c>
      <c r="H21" s="27">
        <v>528.82000000000005</v>
      </c>
      <c r="I21" s="28">
        <f t="shared" si="0"/>
        <v>3172.92</v>
      </c>
      <c r="J21" s="27">
        <v>100</v>
      </c>
      <c r="K21" s="28">
        <f t="shared" si="1"/>
        <v>600</v>
      </c>
      <c r="L21" s="27">
        <v>500</v>
      </c>
      <c r="M21" s="28">
        <f t="shared" si="2"/>
        <v>3000</v>
      </c>
      <c r="N21" s="27">
        <v>630</v>
      </c>
      <c r="O21" s="47">
        <f t="shared" si="3"/>
        <v>3780</v>
      </c>
    </row>
    <row r="22" spans="1:15" ht="15.75" x14ac:dyDescent="0.25">
      <c r="A22" s="19" t="s">
        <v>48</v>
      </c>
      <c r="B22" s="13" t="s">
        <v>49</v>
      </c>
      <c r="C22" s="14"/>
      <c r="D22" s="26">
        <v>8</v>
      </c>
      <c r="E22" s="43">
        <v>1</v>
      </c>
      <c r="F22" s="26">
        <v>9</v>
      </c>
      <c r="G22" s="27" t="s">
        <v>47</v>
      </c>
      <c r="H22" s="27">
        <v>2280.9899999999998</v>
      </c>
      <c r="I22" s="28">
        <f t="shared" si="0"/>
        <v>20528.909999999996</v>
      </c>
      <c r="J22" s="27">
        <v>600</v>
      </c>
      <c r="K22" s="28">
        <f t="shared" si="1"/>
        <v>5400</v>
      </c>
      <c r="L22" s="27">
        <v>1600</v>
      </c>
      <c r="M22" s="28">
        <f t="shared" si="2"/>
        <v>14400</v>
      </c>
      <c r="N22" s="27">
        <v>1200</v>
      </c>
      <c r="O22" s="47">
        <f t="shared" si="3"/>
        <v>10800</v>
      </c>
    </row>
    <row r="23" spans="1:15" ht="15.75" x14ac:dyDescent="0.25">
      <c r="A23" s="19" t="s">
        <v>50</v>
      </c>
      <c r="B23" s="13" t="s">
        <v>51</v>
      </c>
      <c r="C23" s="14"/>
      <c r="D23" s="26">
        <v>9</v>
      </c>
      <c r="E23" s="43">
        <v>1</v>
      </c>
      <c r="F23" s="26">
        <v>10</v>
      </c>
      <c r="G23" s="27" t="s">
        <v>47</v>
      </c>
      <c r="H23" s="27">
        <v>241.06</v>
      </c>
      <c r="I23" s="28">
        <f t="shared" si="0"/>
        <v>2410.6</v>
      </c>
      <c r="J23" s="27">
        <v>50</v>
      </c>
      <c r="K23" s="28">
        <f t="shared" si="1"/>
        <v>500</v>
      </c>
      <c r="L23" s="27">
        <v>1</v>
      </c>
      <c r="M23" s="28">
        <f t="shared" si="2"/>
        <v>10</v>
      </c>
      <c r="N23" s="27">
        <v>100</v>
      </c>
      <c r="O23" s="47">
        <f t="shared" si="3"/>
        <v>1000</v>
      </c>
    </row>
    <row r="24" spans="1:15" ht="15.75" x14ac:dyDescent="0.25">
      <c r="A24" s="19" t="s">
        <v>50</v>
      </c>
      <c r="B24" s="13" t="s">
        <v>194</v>
      </c>
      <c r="C24" s="14"/>
      <c r="D24" s="26">
        <v>2</v>
      </c>
      <c r="E24" s="43" t="s">
        <v>26</v>
      </c>
      <c r="F24" s="26">
        <v>2</v>
      </c>
      <c r="G24" s="27" t="s">
        <v>47</v>
      </c>
      <c r="H24" s="27">
        <v>8717.3799999999992</v>
      </c>
      <c r="I24" s="28">
        <f t="shared" si="0"/>
        <v>17434.759999999998</v>
      </c>
      <c r="J24" s="27">
        <v>6729</v>
      </c>
      <c r="K24" s="28">
        <f t="shared" si="1"/>
        <v>13458</v>
      </c>
      <c r="L24" s="27">
        <v>2600</v>
      </c>
      <c r="M24" s="28">
        <f t="shared" si="2"/>
        <v>5200</v>
      </c>
      <c r="N24" s="27">
        <v>6000</v>
      </c>
      <c r="O24" s="47">
        <f t="shared" si="3"/>
        <v>12000</v>
      </c>
    </row>
    <row r="25" spans="1:15" ht="15.75" x14ac:dyDescent="0.25">
      <c r="A25" s="19" t="s">
        <v>52</v>
      </c>
      <c r="B25" s="13" t="s">
        <v>185</v>
      </c>
      <c r="C25" s="14"/>
      <c r="D25" s="26">
        <v>27</v>
      </c>
      <c r="E25" s="43">
        <v>5</v>
      </c>
      <c r="F25" s="26">
        <v>32</v>
      </c>
      <c r="G25" s="27" t="s">
        <v>12</v>
      </c>
      <c r="H25" s="27">
        <v>146.9</v>
      </c>
      <c r="I25" s="28">
        <f t="shared" si="0"/>
        <v>4700.8</v>
      </c>
      <c r="J25" s="27">
        <v>125</v>
      </c>
      <c r="K25" s="28">
        <f t="shared" si="1"/>
        <v>4000</v>
      </c>
      <c r="L25" s="27">
        <v>150</v>
      </c>
      <c r="M25" s="28">
        <f t="shared" si="2"/>
        <v>4800</v>
      </c>
      <c r="N25" s="27">
        <v>150</v>
      </c>
      <c r="O25" s="47">
        <f t="shared" si="3"/>
        <v>4800</v>
      </c>
    </row>
    <row r="26" spans="1:15" ht="15.75" x14ac:dyDescent="0.25">
      <c r="A26" s="19" t="s">
        <v>53</v>
      </c>
      <c r="B26" s="13" t="s">
        <v>54</v>
      </c>
      <c r="C26" s="14"/>
      <c r="D26" s="26">
        <v>9</v>
      </c>
      <c r="E26" s="43" t="s">
        <v>26</v>
      </c>
      <c r="F26" s="26">
        <v>9</v>
      </c>
      <c r="G26" s="27" t="s">
        <v>8</v>
      </c>
      <c r="H26" s="27">
        <v>300.37</v>
      </c>
      <c r="I26" s="28">
        <f t="shared" si="0"/>
        <v>2703.33</v>
      </c>
      <c r="J26" s="27">
        <v>209</v>
      </c>
      <c r="K26" s="28">
        <f t="shared" si="1"/>
        <v>1881</v>
      </c>
      <c r="L26" s="27">
        <v>240</v>
      </c>
      <c r="M26" s="28">
        <f t="shared" si="2"/>
        <v>2160</v>
      </c>
      <c r="N26" s="27">
        <v>280</v>
      </c>
      <c r="O26" s="47">
        <f t="shared" si="3"/>
        <v>2520</v>
      </c>
    </row>
    <row r="27" spans="1:15" ht="15.75" x14ac:dyDescent="0.25">
      <c r="A27" s="19" t="s">
        <v>55</v>
      </c>
      <c r="B27" s="13" t="s">
        <v>56</v>
      </c>
      <c r="C27" s="14"/>
      <c r="D27" s="26">
        <v>197.2</v>
      </c>
      <c r="E27" s="43">
        <v>38.9</v>
      </c>
      <c r="F27" s="26">
        <v>236.1</v>
      </c>
      <c r="G27" s="27" t="s">
        <v>8</v>
      </c>
      <c r="H27" s="27">
        <v>98.27</v>
      </c>
      <c r="I27" s="28">
        <f t="shared" si="0"/>
        <v>23201.546999999999</v>
      </c>
      <c r="J27" s="27">
        <v>71.3</v>
      </c>
      <c r="K27" s="28">
        <f t="shared" si="1"/>
        <v>16833.93</v>
      </c>
      <c r="L27" s="27">
        <v>80</v>
      </c>
      <c r="M27" s="28">
        <f t="shared" si="2"/>
        <v>18888</v>
      </c>
      <c r="N27" s="27">
        <v>68</v>
      </c>
      <c r="O27" s="47">
        <f t="shared" si="3"/>
        <v>16054.8</v>
      </c>
    </row>
    <row r="28" spans="1:15" ht="15.75" x14ac:dyDescent="0.25">
      <c r="A28" s="19" t="s">
        <v>57</v>
      </c>
      <c r="B28" s="13" t="s">
        <v>58</v>
      </c>
      <c r="C28" s="14"/>
      <c r="D28" s="26">
        <v>1</v>
      </c>
      <c r="E28" s="43" t="s">
        <v>26</v>
      </c>
      <c r="F28" s="26">
        <v>1</v>
      </c>
      <c r="G28" s="27" t="s">
        <v>20</v>
      </c>
      <c r="H28" s="27">
        <v>12272.47</v>
      </c>
      <c r="I28" s="28">
        <f t="shared" si="0"/>
        <v>12272.47</v>
      </c>
      <c r="J28" s="27">
        <v>8038</v>
      </c>
      <c r="K28" s="28">
        <f t="shared" si="1"/>
        <v>8038</v>
      </c>
      <c r="L28" s="27">
        <v>14760</v>
      </c>
      <c r="M28" s="28">
        <f t="shared" si="2"/>
        <v>14760</v>
      </c>
      <c r="N28" s="27">
        <v>13000</v>
      </c>
      <c r="O28" s="47">
        <f t="shared" si="3"/>
        <v>13000</v>
      </c>
    </row>
    <row r="29" spans="1:15" ht="15.75" x14ac:dyDescent="0.25">
      <c r="A29" s="19" t="s">
        <v>59</v>
      </c>
      <c r="B29" s="13" t="s">
        <v>60</v>
      </c>
      <c r="C29" s="15"/>
      <c r="D29" s="26">
        <v>557</v>
      </c>
      <c r="E29" s="43" t="s">
        <v>26</v>
      </c>
      <c r="F29" s="26">
        <v>557</v>
      </c>
      <c r="G29" s="27" t="s">
        <v>12</v>
      </c>
      <c r="H29" s="27">
        <v>26.43</v>
      </c>
      <c r="I29" s="28">
        <f t="shared" si="0"/>
        <v>14721.51</v>
      </c>
      <c r="J29" s="27">
        <v>29.9</v>
      </c>
      <c r="K29" s="28">
        <f t="shared" si="1"/>
        <v>16654.3</v>
      </c>
      <c r="L29" s="27">
        <v>40</v>
      </c>
      <c r="M29" s="28">
        <f t="shared" si="2"/>
        <v>22280</v>
      </c>
      <c r="N29" s="27">
        <v>24</v>
      </c>
      <c r="O29" s="47">
        <f t="shared" si="3"/>
        <v>13368</v>
      </c>
    </row>
    <row r="30" spans="1:15" ht="15.75" x14ac:dyDescent="0.25">
      <c r="A30" s="19" t="s">
        <v>61</v>
      </c>
      <c r="B30" s="13" t="s">
        <v>62</v>
      </c>
      <c r="C30" s="15"/>
      <c r="D30" s="26">
        <v>94</v>
      </c>
      <c r="E30" s="43">
        <v>44</v>
      </c>
      <c r="F30" s="26">
        <v>138</v>
      </c>
      <c r="G30" s="27" t="s">
        <v>12</v>
      </c>
      <c r="H30" s="27">
        <v>39.76</v>
      </c>
      <c r="I30" s="28">
        <f t="shared" si="0"/>
        <v>5486.88</v>
      </c>
      <c r="J30" s="27">
        <v>27.5</v>
      </c>
      <c r="K30" s="28">
        <f t="shared" si="1"/>
        <v>3795</v>
      </c>
      <c r="L30" s="27">
        <v>27</v>
      </c>
      <c r="M30" s="28">
        <f t="shared" si="2"/>
        <v>3726</v>
      </c>
      <c r="N30" s="27">
        <v>25</v>
      </c>
      <c r="O30" s="47">
        <f t="shared" si="3"/>
        <v>3450</v>
      </c>
    </row>
    <row r="31" spans="1:15" ht="15.75" x14ac:dyDescent="0.25">
      <c r="A31" s="19" t="s">
        <v>61</v>
      </c>
      <c r="B31" s="13" t="s">
        <v>63</v>
      </c>
      <c r="C31" s="15"/>
      <c r="D31" s="26">
        <v>798</v>
      </c>
      <c r="E31" s="43">
        <v>1018</v>
      </c>
      <c r="F31" s="26">
        <v>1816</v>
      </c>
      <c r="G31" s="27" t="s">
        <v>12</v>
      </c>
      <c r="H31" s="27">
        <v>37.28</v>
      </c>
      <c r="I31" s="28">
        <f t="shared" si="0"/>
        <v>67700.479999999996</v>
      </c>
      <c r="J31" s="27">
        <v>26.8</v>
      </c>
      <c r="K31" s="28">
        <f t="shared" si="1"/>
        <v>48668.800000000003</v>
      </c>
      <c r="L31" s="27">
        <v>28</v>
      </c>
      <c r="M31" s="28">
        <f t="shared" si="2"/>
        <v>50848</v>
      </c>
      <c r="N31" s="27">
        <v>24</v>
      </c>
      <c r="O31" s="47">
        <f t="shared" si="3"/>
        <v>43584</v>
      </c>
    </row>
    <row r="32" spans="1:15" ht="15.75" x14ac:dyDescent="0.25">
      <c r="A32" s="19" t="s">
        <v>64</v>
      </c>
      <c r="B32" s="13" t="s">
        <v>65</v>
      </c>
      <c r="C32" s="15"/>
      <c r="D32" s="26">
        <v>49</v>
      </c>
      <c r="E32" s="43" t="s">
        <v>26</v>
      </c>
      <c r="F32" s="26">
        <v>49</v>
      </c>
      <c r="G32" s="27" t="s">
        <v>11</v>
      </c>
      <c r="H32" s="27">
        <v>11.75</v>
      </c>
      <c r="I32" s="28">
        <f t="shared" si="0"/>
        <v>575.75</v>
      </c>
      <c r="J32" s="27">
        <v>10</v>
      </c>
      <c r="K32" s="28">
        <f t="shared" si="1"/>
        <v>490</v>
      </c>
      <c r="L32" s="27">
        <v>10</v>
      </c>
      <c r="M32" s="28">
        <f t="shared" si="2"/>
        <v>490</v>
      </c>
      <c r="N32" s="27">
        <v>12</v>
      </c>
      <c r="O32" s="47">
        <f t="shared" si="3"/>
        <v>588</v>
      </c>
    </row>
    <row r="33" spans="1:15" ht="15.75" x14ac:dyDescent="0.25">
      <c r="A33" s="19" t="s">
        <v>66</v>
      </c>
      <c r="B33" s="13" t="s">
        <v>67</v>
      </c>
      <c r="C33" s="15"/>
      <c r="D33" s="26">
        <v>85</v>
      </c>
      <c r="E33" s="43" t="s">
        <v>26</v>
      </c>
      <c r="F33" s="26">
        <v>85</v>
      </c>
      <c r="G33" s="27" t="s">
        <v>47</v>
      </c>
      <c r="H33" s="27">
        <v>29.38</v>
      </c>
      <c r="I33" s="28">
        <f t="shared" si="0"/>
        <v>2497.2999999999997</v>
      </c>
      <c r="J33" s="27">
        <v>25</v>
      </c>
      <c r="K33" s="28">
        <f t="shared" si="1"/>
        <v>2125</v>
      </c>
      <c r="L33" s="27">
        <v>30</v>
      </c>
      <c r="M33" s="28">
        <f t="shared" si="2"/>
        <v>2550</v>
      </c>
      <c r="N33" s="27">
        <v>30</v>
      </c>
      <c r="O33" s="47">
        <f t="shared" si="3"/>
        <v>2550</v>
      </c>
    </row>
    <row r="34" spans="1:15" ht="15.75" x14ac:dyDescent="0.25">
      <c r="A34" s="19" t="s">
        <v>68</v>
      </c>
      <c r="B34" s="13" t="s">
        <v>69</v>
      </c>
      <c r="C34" s="15"/>
      <c r="D34" s="26">
        <v>7</v>
      </c>
      <c r="E34" s="43" t="s">
        <v>26</v>
      </c>
      <c r="F34" s="26">
        <v>7</v>
      </c>
      <c r="G34" s="27" t="s">
        <v>47</v>
      </c>
      <c r="H34" s="27">
        <v>76.39</v>
      </c>
      <c r="I34" s="28">
        <f t="shared" si="0"/>
        <v>534.73</v>
      </c>
      <c r="J34" s="27">
        <v>65</v>
      </c>
      <c r="K34" s="28">
        <f t="shared" si="1"/>
        <v>455</v>
      </c>
      <c r="L34" s="27">
        <v>100</v>
      </c>
      <c r="M34" s="28">
        <f t="shared" si="2"/>
        <v>700</v>
      </c>
      <c r="N34" s="27">
        <v>76</v>
      </c>
      <c r="O34" s="47">
        <f t="shared" si="3"/>
        <v>532</v>
      </c>
    </row>
    <row r="35" spans="1:15" ht="15.75" x14ac:dyDescent="0.25">
      <c r="A35" s="19" t="s">
        <v>70</v>
      </c>
      <c r="B35" s="13" t="s">
        <v>71</v>
      </c>
      <c r="C35" s="15"/>
      <c r="D35" s="26">
        <v>1</v>
      </c>
      <c r="E35" s="43" t="s">
        <v>26</v>
      </c>
      <c r="F35" s="26">
        <v>1</v>
      </c>
      <c r="G35" s="27" t="s">
        <v>47</v>
      </c>
      <c r="H35" s="27">
        <v>1175.17</v>
      </c>
      <c r="I35" s="28">
        <f t="shared" si="0"/>
        <v>1175.17</v>
      </c>
      <c r="J35" s="27">
        <v>1000</v>
      </c>
      <c r="K35" s="28">
        <f t="shared" si="1"/>
        <v>1000</v>
      </c>
      <c r="L35" s="27">
        <v>2500</v>
      </c>
      <c r="M35" s="28">
        <f t="shared" si="2"/>
        <v>2500</v>
      </c>
      <c r="N35" s="27">
        <v>1180</v>
      </c>
      <c r="O35" s="47">
        <f t="shared" si="3"/>
        <v>1180</v>
      </c>
    </row>
    <row r="36" spans="1:15" ht="15.75" x14ac:dyDescent="0.25">
      <c r="A36" s="19" t="s">
        <v>72</v>
      </c>
      <c r="B36" s="13" t="s">
        <v>73</v>
      </c>
      <c r="C36" s="15"/>
      <c r="D36" s="26">
        <v>1</v>
      </c>
      <c r="E36" s="43" t="s">
        <v>26</v>
      </c>
      <c r="F36" s="26">
        <v>1</v>
      </c>
      <c r="G36" s="27" t="s">
        <v>20</v>
      </c>
      <c r="H36" s="27">
        <v>52694.38</v>
      </c>
      <c r="I36" s="28">
        <f t="shared" si="0"/>
        <v>52694.38</v>
      </c>
      <c r="J36" s="27">
        <v>100880</v>
      </c>
      <c r="K36" s="28">
        <f t="shared" si="1"/>
        <v>100880</v>
      </c>
      <c r="L36" s="27">
        <v>81920</v>
      </c>
      <c r="M36" s="28">
        <f t="shared" si="2"/>
        <v>81920</v>
      </c>
      <c r="N36" s="27">
        <v>103000</v>
      </c>
      <c r="O36" s="47">
        <f t="shared" si="3"/>
        <v>103000</v>
      </c>
    </row>
    <row r="37" spans="1:15" ht="15.75" x14ac:dyDescent="0.25">
      <c r="A37" s="19" t="s">
        <v>74</v>
      </c>
      <c r="B37" s="13" t="s">
        <v>75</v>
      </c>
      <c r="C37" s="15"/>
      <c r="D37" s="26">
        <v>0.35</v>
      </c>
      <c r="E37" s="43">
        <v>0.65</v>
      </c>
      <c r="F37" s="26">
        <v>1</v>
      </c>
      <c r="G37" s="27" t="s">
        <v>20</v>
      </c>
      <c r="H37" s="27">
        <v>8265.6</v>
      </c>
      <c r="I37" s="28">
        <f t="shared" si="0"/>
        <v>8265.6</v>
      </c>
      <c r="J37" s="27">
        <v>7281</v>
      </c>
      <c r="K37" s="28">
        <f t="shared" si="1"/>
        <v>7281</v>
      </c>
      <c r="L37" s="27">
        <v>4900</v>
      </c>
      <c r="M37" s="28">
        <f t="shared" si="2"/>
        <v>4900</v>
      </c>
      <c r="N37" s="27">
        <v>15000</v>
      </c>
      <c r="O37" s="47">
        <f t="shared" si="3"/>
        <v>15000</v>
      </c>
    </row>
    <row r="38" spans="1:15" ht="15.75" x14ac:dyDescent="0.25">
      <c r="A38" s="19" t="s">
        <v>78</v>
      </c>
      <c r="B38" s="13" t="s">
        <v>79</v>
      </c>
      <c r="C38" s="15"/>
      <c r="D38" s="26">
        <v>4340</v>
      </c>
      <c r="E38" s="43" t="s">
        <v>26</v>
      </c>
      <c r="F38" s="26">
        <v>4340</v>
      </c>
      <c r="G38" s="27" t="s">
        <v>11</v>
      </c>
      <c r="H38" s="27">
        <v>13.91</v>
      </c>
      <c r="I38" s="28">
        <f t="shared" si="0"/>
        <v>60369.4</v>
      </c>
      <c r="J38" s="27">
        <v>14.7</v>
      </c>
      <c r="K38" s="28">
        <f t="shared" si="1"/>
        <v>63798</v>
      </c>
      <c r="L38" s="27">
        <v>24</v>
      </c>
      <c r="M38" s="28">
        <f t="shared" si="2"/>
        <v>104160</v>
      </c>
      <c r="N38" s="27">
        <v>12</v>
      </c>
      <c r="O38" s="47">
        <f t="shared" si="3"/>
        <v>52080</v>
      </c>
    </row>
    <row r="39" spans="1:15" ht="15.75" x14ac:dyDescent="0.25">
      <c r="A39" s="19" t="s">
        <v>76</v>
      </c>
      <c r="B39" s="13" t="s">
        <v>77</v>
      </c>
      <c r="C39" s="15"/>
      <c r="D39" s="26">
        <v>354</v>
      </c>
      <c r="E39" s="43">
        <v>32</v>
      </c>
      <c r="F39" s="26">
        <v>386</v>
      </c>
      <c r="G39" s="27" t="s">
        <v>11</v>
      </c>
      <c r="H39" s="27">
        <v>148.21</v>
      </c>
      <c r="I39" s="28">
        <f t="shared" si="0"/>
        <v>57209.060000000005</v>
      </c>
      <c r="J39" s="27">
        <v>48.5</v>
      </c>
      <c r="K39" s="28">
        <f t="shared" si="1"/>
        <v>18721</v>
      </c>
      <c r="L39" s="27">
        <v>45</v>
      </c>
      <c r="M39" s="28">
        <f t="shared" si="2"/>
        <v>17370</v>
      </c>
      <c r="N39" s="27">
        <v>50</v>
      </c>
      <c r="O39" s="47">
        <f t="shared" si="3"/>
        <v>19300</v>
      </c>
    </row>
    <row r="40" spans="1:15" ht="15.75" x14ac:dyDescent="0.25">
      <c r="A40" s="19" t="s">
        <v>80</v>
      </c>
      <c r="B40" s="13" t="s">
        <v>81</v>
      </c>
      <c r="C40" s="15"/>
      <c r="D40" s="26">
        <v>1</v>
      </c>
      <c r="E40" s="43" t="s">
        <v>26</v>
      </c>
      <c r="F40" s="26">
        <v>1</v>
      </c>
      <c r="G40" s="27" t="s">
        <v>20</v>
      </c>
      <c r="H40" s="27">
        <v>4368.91</v>
      </c>
      <c r="I40" s="28">
        <f t="shared" si="0"/>
        <v>4368.91</v>
      </c>
      <c r="J40" s="27">
        <v>3956</v>
      </c>
      <c r="K40" s="28">
        <f t="shared" si="1"/>
        <v>3956</v>
      </c>
      <c r="L40" s="27">
        <v>3200</v>
      </c>
      <c r="M40" s="28">
        <f t="shared" si="2"/>
        <v>3200</v>
      </c>
      <c r="N40" s="27">
        <v>4200</v>
      </c>
      <c r="O40" s="47">
        <f t="shared" si="3"/>
        <v>4200</v>
      </c>
    </row>
    <row r="41" spans="1:15" ht="15.75" x14ac:dyDescent="0.25">
      <c r="A41" s="19" t="s">
        <v>82</v>
      </c>
      <c r="B41" s="13" t="s">
        <v>83</v>
      </c>
      <c r="C41" s="15"/>
      <c r="D41" s="26">
        <v>1</v>
      </c>
      <c r="E41" s="43" t="s">
        <v>26</v>
      </c>
      <c r="F41" s="26">
        <v>1</v>
      </c>
      <c r="G41" s="27" t="s">
        <v>20</v>
      </c>
      <c r="H41" s="27">
        <v>4561.6499999999996</v>
      </c>
      <c r="I41" s="28">
        <f t="shared" si="0"/>
        <v>4561.6499999999996</v>
      </c>
      <c r="J41" s="27">
        <v>2226</v>
      </c>
      <c r="K41" s="28">
        <f t="shared" si="1"/>
        <v>2226</v>
      </c>
      <c r="L41" s="27">
        <v>4000</v>
      </c>
      <c r="M41" s="28">
        <f t="shared" si="2"/>
        <v>4000</v>
      </c>
      <c r="N41" s="27">
        <v>2100</v>
      </c>
      <c r="O41" s="47">
        <f t="shared" si="3"/>
        <v>2100</v>
      </c>
    </row>
    <row r="42" spans="1:15" ht="15.75" x14ac:dyDescent="0.25">
      <c r="A42" s="19" t="s">
        <v>84</v>
      </c>
      <c r="B42" s="13" t="s">
        <v>85</v>
      </c>
      <c r="C42" s="15"/>
      <c r="D42" s="26">
        <v>1</v>
      </c>
      <c r="E42" s="43" t="s">
        <v>26</v>
      </c>
      <c r="F42" s="26">
        <v>1</v>
      </c>
      <c r="G42" s="27" t="s">
        <v>20</v>
      </c>
      <c r="H42" s="27">
        <v>77300.45</v>
      </c>
      <c r="I42" s="28">
        <f t="shared" si="0"/>
        <v>77300.45</v>
      </c>
      <c r="J42" s="27">
        <v>32230</v>
      </c>
      <c r="K42" s="28">
        <f t="shared" si="1"/>
        <v>32230</v>
      </c>
      <c r="L42" s="27">
        <v>8100</v>
      </c>
      <c r="M42" s="28">
        <f t="shared" si="2"/>
        <v>8100</v>
      </c>
      <c r="N42" s="27">
        <v>19000</v>
      </c>
      <c r="O42" s="47">
        <f t="shared" si="3"/>
        <v>19000</v>
      </c>
    </row>
    <row r="43" spans="1:15" ht="15.75" x14ac:dyDescent="0.25">
      <c r="A43" s="19" t="s">
        <v>86</v>
      </c>
      <c r="B43" s="13" t="s">
        <v>192</v>
      </c>
      <c r="C43" s="15"/>
      <c r="D43" s="26">
        <v>1</v>
      </c>
      <c r="E43" s="43" t="s">
        <v>26</v>
      </c>
      <c r="F43" s="26">
        <v>1</v>
      </c>
      <c r="G43" s="27" t="s">
        <v>20</v>
      </c>
      <c r="H43" s="27">
        <v>2115.3200000000002</v>
      </c>
      <c r="I43" s="28">
        <f t="shared" si="0"/>
        <v>2115.3200000000002</v>
      </c>
      <c r="J43" s="27">
        <v>1800</v>
      </c>
      <c r="K43" s="28">
        <f t="shared" si="1"/>
        <v>1800</v>
      </c>
      <c r="L43" s="27">
        <v>3000</v>
      </c>
      <c r="M43" s="28">
        <f t="shared" si="2"/>
        <v>3000</v>
      </c>
      <c r="N43" s="27">
        <v>2100</v>
      </c>
      <c r="O43" s="47">
        <f t="shared" si="3"/>
        <v>2100</v>
      </c>
    </row>
    <row r="44" spans="1:15" ht="15.75" x14ac:dyDescent="0.25">
      <c r="A44" s="19"/>
      <c r="B44" s="23" t="s">
        <v>87</v>
      </c>
      <c r="C44" s="15"/>
      <c r="D44" s="26"/>
      <c r="E44" s="43"/>
      <c r="F44" s="26"/>
      <c r="G44" s="27"/>
      <c r="H44" s="27"/>
      <c r="I44" s="29">
        <f>SUM(I8:I43)</f>
        <v>684558.30599999987</v>
      </c>
      <c r="J44" s="27"/>
      <c r="K44" s="29">
        <f>SUM(K8:K43)</f>
        <v>598893.02</v>
      </c>
      <c r="L44" s="27"/>
      <c r="M44" s="29">
        <f t="shared" ref="M44" si="4">SUM(M8:M43)</f>
        <v>606465.5</v>
      </c>
      <c r="N44" s="27"/>
      <c r="O44" s="48">
        <f>SUM(O8:O43)</f>
        <v>657886.94999999995</v>
      </c>
    </row>
    <row r="45" spans="1:15" ht="15.75" x14ac:dyDescent="0.25">
      <c r="A45" s="19"/>
      <c r="B45" s="23"/>
      <c r="C45" s="15"/>
      <c r="D45" s="26"/>
      <c r="E45" s="43"/>
      <c r="F45" s="26"/>
      <c r="G45" s="27"/>
      <c r="H45" s="27"/>
      <c r="I45" s="29"/>
      <c r="J45" s="27"/>
      <c r="K45" s="29"/>
      <c r="L45" s="27"/>
      <c r="M45" s="29"/>
      <c r="N45" s="27"/>
      <c r="O45" s="48"/>
    </row>
    <row r="46" spans="1:15" ht="15.75" x14ac:dyDescent="0.25">
      <c r="A46" s="19"/>
      <c r="B46" s="23" t="s">
        <v>88</v>
      </c>
      <c r="C46" s="15"/>
      <c r="D46" s="26"/>
      <c r="E46" s="43"/>
      <c r="F46" s="26"/>
      <c r="G46" s="27"/>
      <c r="H46" s="27"/>
      <c r="I46" s="27"/>
      <c r="J46" s="27"/>
      <c r="K46" s="27"/>
      <c r="L46" s="27"/>
      <c r="M46" s="27"/>
      <c r="N46" s="27"/>
      <c r="O46" s="49"/>
    </row>
    <row r="47" spans="1:15" ht="15.75" x14ac:dyDescent="0.25">
      <c r="A47" s="19" t="s">
        <v>50</v>
      </c>
      <c r="B47" s="13" t="s">
        <v>89</v>
      </c>
      <c r="C47" s="15"/>
      <c r="D47" s="26">
        <v>2</v>
      </c>
      <c r="E47" s="43" t="s">
        <v>26</v>
      </c>
      <c r="F47" s="26">
        <v>2</v>
      </c>
      <c r="G47" s="27" t="s">
        <v>47</v>
      </c>
      <c r="H47" s="27">
        <v>241.06</v>
      </c>
      <c r="I47" s="27">
        <f>H47*F47</f>
        <v>482.12</v>
      </c>
      <c r="J47" s="27">
        <v>250</v>
      </c>
      <c r="K47" s="28">
        <f t="shared" ref="K47:K58" si="5">F47*J47</f>
        <v>500</v>
      </c>
      <c r="L47" s="27">
        <v>400</v>
      </c>
      <c r="M47" s="28">
        <f t="shared" ref="M47:M58" si="6">F47*L47</f>
        <v>800</v>
      </c>
      <c r="N47" s="27">
        <v>550</v>
      </c>
      <c r="O47" s="47">
        <f t="shared" ref="O47:O58" si="7">N47*F47</f>
        <v>1100</v>
      </c>
    </row>
    <row r="48" spans="1:15" ht="15.75" x14ac:dyDescent="0.25">
      <c r="A48" s="19" t="s">
        <v>90</v>
      </c>
      <c r="B48" s="13" t="s">
        <v>9</v>
      </c>
      <c r="C48" s="15"/>
      <c r="D48" s="26">
        <v>8</v>
      </c>
      <c r="E48" s="43" t="s">
        <v>26</v>
      </c>
      <c r="F48" s="26">
        <v>8</v>
      </c>
      <c r="G48" s="27" t="s">
        <v>47</v>
      </c>
      <c r="H48" s="27">
        <v>728.83</v>
      </c>
      <c r="I48" s="27">
        <f t="shared" ref="I48:I58" si="8">H48*F48</f>
        <v>5830.64</v>
      </c>
      <c r="J48" s="27">
        <v>1070</v>
      </c>
      <c r="K48" s="28">
        <f t="shared" si="5"/>
        <v>8560</v>
      </c>
      <c r="L48" s="27">
        <v>700</v>
      </c>
      <c r="M48" s="28">
        <f t="shared" si="6"/>
        <v>5600</v>
      </c>
      <c r="N48" s="27">
        <v>500</v>
      </c>
      <c r="O48" s="47">
        <f t="shared" si="7"/>
        <v>4000</v>
      </c>
    </row>
    <row r="49" spans="1:15" ht="15.75" x14ac:dyDescent="0.25">
      <c r="A49" s="19" t="s">
        <v>91</v>
      </c>
      <c r="B49" s="13" t="s">
        <v>193</v>
      </c>
      <c r="C49" s="14"/>
      <c r="D49" s="26">
        <v>5</v>
      </c>
      <c r="E49" s="43" t="s">
        <v>26</v>
      </c>
      <c r="F49" s="26">
        <v>5</v>
      </c>
      <c r="G49" s="27" t="s">
        <v>47</v>
      </c>
      <c r="H49" s="27">
        <v>2428.5700000000002</v>
      </c>
      <c r="I49" s="27">
        <f t="shared" si="8"/>
        <v>12142.85</v>
      </c>
      <c r="J49" s="27">
        <v>5572</v>
      </c>
      <c r="K49" s="28">
        <f t="shared" si="5"/>
        <v>27860</v>
      </c>
      <c r="L49" s="27">
        <v>1400</v>
      </c>
      <c r="M49" s="28">
        <f t="shared" si="6"/>
        <v>7000</v>
      </c>
      <c r="N49" s="27">
        <v>4400</v>
      </c>
      <c r="O49" s="47">
        <f t="shared" si="7"/>
        <v>22000</v>
      </c>
    </row>
    <row r="50" spans="1:15" ht="15.75" x14ac:dyDescent="0.25">
      <c r="A50" s="19" t="s">
        <v>92</v>
      </c>
      <c r="B50" s="13" t="s">
        <v>93</v>
      </c>
      <c r="C50" s="15"/>
      <c r="D50" s="26">
        <v>2</v>
      </c>
      <c r="E50" s="43" t="s">
        <v>26</v>
      </c>
      <c r="F50" s="26">
        <v>2</v>
      </c>
      <c r="G50" s="27" t="s">
        <v>47</v>
      </c>
      <c r="H50" s="27">
        <v>930.61</v>
      </c>
      <c r="I50" s="27">
        <f t="shared" si="8"/>
        <v>1861.22</v>
      </c>
      <c r="J50" s="27">
        <v>947</v>
      </c>
      <c r="K50" s="28">
        <f t="shared" si="5"/>
        <v>1894</v>
      </c>
      <c r="L50" s="27">
        <v>1000</v>
      </c>
      <c r="M50" s="28">
        <f t="shared" si="6"/>
        <v>2000</v>
      </c>
      <c r="N50" s="27">
        <v>1200</v>
      </c>
      <c r="O50" s="47">
        <f t="shared" si="7"/>
        <v>2400</v>
      </c>
    </row>
    <row r="51" spans="1:15" ht="15.75" x14ac:dyDescent="0.25">
      <c r="A51" s="19" t="s">
        <v>94</v>
      </c>
      <c r="B51" s="13" t="s">
        <v>95</v>
      </c>
      <c r="C51" s="14"/>
      <c r="D51" s="26">
        <v>2</v>
      </c>
      <c r="E51" s="43" t="s">
        <v>26</v>
      </c>
      <c r="F51" s="26">
        <v>2</v>
      </c>
      <c r="G51" s="27" t="s">
        <v>47</v>
      </c>
      <c r="H51" s="27">
        <v>802.36</v>
      </c>
      <c r="I51" s="27">
        <f t="shared" si="8"/>
        <v>1604.72</v>
      </c>
      <c r="J51" s="27">
        <v>689</v>
      </c>
      <c r="K51" s="28">
        <f t="shared" si="5"/>
        <v>1378</v>
      </c>
      <c r="L51" s="27">
        <v>400</v>
      </c>
      <c r="M51" s="28">
        <f t="shared" si="6"/>
        <v>800</v>
      </c>
      <c r="N51" s="27">
        <v>1200</v>
      </c>
      <c r="O51" s="47">
        <f t="shared" si="7"/>
        <v>2400</v>
      </c>
    </row>
    <row r="52" spans="1:15" ht="15.75" x14ac:dyDescent="0.25">
      <c r="A52" s="19" t="s">
        <v>96</v>
      </c>
      <c r="B52" s="13" t="s">
        <v>97</v>
      </c>
      <c r="C52" s="14"/>
      <c r="D52" s="26">
        <v>2</v>
      </c>
      <c r="E52" s="43" t="s">
        <v>26</v>
      </c>
      <c r="F52" s="26">
        <v>2</v>
      </c>
      <c r="G52" s="27" t="s">
        <v>47</v>
      </c>
      <c r="H52" s="27">
        <v>2895.09</v>
      </c>
      <c r="I52" s="27">
        <f t="shared" si="8"/>
        <v>5790.18</v>
      </c>
      <c r="J52" s="27">
        <v>2738</v>
      </c>
      <c r="K52" s="28">
        <f t="shared" si="5"/>
        <v>5476</v>
      </c>
      <c r="L52" s="27">
        <v>3000</v>
      </c>
      <c r="M52" s="28">
        <f t="shared" si="6"/>
        <v>6000</v>
      </c>
      <c r="N52" s="27">
        <v>2100</v>
      </c>
      <c r="O52" s="47">
        <f t="shared" si="7"/>
        <v>4200</v>
      </c>
    </row>
    <row r="53" spans="1:15" ht="15.75" x14ac:dyDescent="0.25">
      <c r="A53" s="19" t="s">
        <v>98</v>
      </c>
      <c r="B53" s="13" t="s">
        <v>99</v>
      </c>
      <c r="C53" s="14"/>
      <c r="D53" s="26">
        <v>4</v>
      </c>
      <c r="E53" s="43" t="s">
        <v>26</v>
      </c>
      <c r="F53" s="26">
        <v>4</v>
      </c>
      <c r="G53" s="27" t="s">
        <v>47</v>
      </c>
      <c r="H53" s="27">
        <v>3757.56</v>
      </c>
      <c r="I53" s="27">
        <f t="shared" si="8"/>
        <v>15030.24</v>
      </c>
      <c r="J53" s="27">
        <v>3521</v>
      </c>
      <c r="K53" s="28">
        <f t="shared" si="5"/>
        <v>14084</v>
      </c>
      <c r="L53" s="27">
        <v>4000</v>
      </c>
      <c r="M53" s="28">
        <f t="shared" si="6"/>
        <v>16000</v>
      </c>
      <c r="N53" s="27">
        <v>3000</v>
      </c>
      <c r="O53" s="47">
        <f t="shared" si="7"/>
        <v>12000</v>
      </c>
    </row>
    <row r="54" spans="1:15" ht="15.75" x14ac:dyDescent="0.25">
      <c r="A54" s="19" t="s">
        <v>100</v>
      </c>
      <c r="B54" s="13" t="s">
        <v>101</v>
      </c>
      <c r="C54" s="14"/>
      <c r="D54" s="26">
        <v>1</v>
      </c>
      <c r="E54" s="43" t="s">
        <v>26</v>
      </c>
      <c r="F54" s="26">
        <v>1</v>
      </c>
      <c r="G54" s="27" t="s">
        <v>47</v>
      </c>
      <c r="H54" s="27">
        <v>8405.75</v>
      </c>
      <c r="I54" s="27">
        <f t="shared" si="8"/>
        <v>8405.75</v>
      </c>
      <c r="J54" s="27">
        <v>6376</v>
      </c>
      <c r="K54" s="28">
        <f t="shared" si="5"/>
        <v>6376</v>
      </c>
      <c r="L54" s="27">
        <v>6000</v>
      </c>
      <c r="M54" s="28">
        <f t="shared" si="6"/>
        <v>6000</v>
      </c>
      <c r="N54" s="27">
        <v>5400</v>
      </c>
      <c r="O54" s="47">
        <f t="shared" si="7"/>
        <v>5400</v>
      </c>
    </row>
    <row r="55" spans="1:15" ht="15.75" x14ac:dyDescent="0.25">
      <c r="A55" s="19" t="s">
        <v>102</v>
      </c>
      <c r="B55" s="13" t="s">
        <v>186</v>
      </c>
      <c r="C55" s="14"/>
      <c r="D55" s="26">
        <v>1</v>
      </c>
      <c r="E55" s="43" t="s">
        <v>26</v>
      </c>
      <c r="F55" s="26">
        <v>1</v>
      </c>
      <c r="G55" s="27" t="s">
        <v>47</v>
      </c>
      <c r="H55" s="27">
        <v>2305.11</v>
      </c>
      <c r="I55" s="27">
        <f t="shared" si="8"/>
        <v>2305.11</v>
      </c>
      <c r="J55" s="27">
        <v>3292</v>
      </c>
      <c r="K55" s="28">
        <f t="shared" si="5"/>
        <v>3292</v>
      </c>
      <c r="L55" s="27">
        <v>3200</v>
      </c>
      <c r="M55" s="28">
        <f t="shared" si="6"/>
        <v>3200</v>
      </c>
      <c r="N55" s="27">
        <v>2700</v>
      </c>
      <c r="O55" s="47">
        <f t="shared" si="7"/>
        <v>2700</v>
      </c>
    </row>
    <row r="56" spans="1:15" ht="15.75" x14ac:dyDescent="0.25">
      <c r="A56" s="19" t="s">
        <v>103</v>
      </c>
      <c r="B56" s="13" t="s">
        <v>104</v>
      </c>
      <c r="C56" s="14"/>
      <c r="D56" s="26">
        <v>88</v>
      </c>
      <c r="E56" s="43" t="s">
        <v>26</v>
      </c>
      <c r="F56" s="26">
        <v>88</v>
      </c>
      <c r="G56" s="27" t="s">
        <v>12</v>
      </c>
      <c r="H56" s="27">
        <v>206.31</v>
      </c>
      <c r="I56" s="27">
        <f t="shared" si="8"/>
        <v>18155.28</v>
      </c>
      <c r="J56" s="27">
        <v>192</v>
      </c>
      <c r="K56" s="28">
        <f t="shared" si="5"/>
        <v>16896</v>
      </c>
      <c r="L56" s="27">
        <v>260</v>
      </c>
      <c r="M56" s="28">
        <f t="shared" si="6"/>
        <v>22880</v>
      </c>
      <c r="N56" s="27">
        <v>140</v>
      </c>
      <c r="O56" s="47">
        <f t="shared" si="7"/>
        <v>12320</v>
      </c>
    </row>
    <row r="57" spans="1:15" ht="15.75" x14ac:dyDescent="0.25">
      <c r="A57" s="19" t="s">
        <v>107</v>
      </c>
      <c r="B57" s="13" t="s">
        <v>105</v>
      </c>
      <c r="C57" s="14"/>
      <c r="D57" s="26">
        <v>55</v>
      </c>
      <c r="E57" s="43" t="s">
        <v>26</v>
      </c>
      <c r="F57" s="26">
        <v>55</v>
      </c>
      <c r="G57" s="27" t="s">
        <v>12</v>
      </c>
      <c r="H57" s="27">
        <v>249.17</v>
      </c>
      <c r="I57" s="27">
        <f t="shared" si="8"/>
        <v>13704.349999999999</v>
      </c>
      <c r="J57" s="27">
        <v>129</v>
      </c>
      <c r="K57" s="28">
        <f t="shared" si="5"/>
        <v>7095</v>
      </c>
      <c r="L57" s="27">
        <v>160</v>
      </c>
      <c r="M57" s="28">
        <f t="shared" si="6"/>
        <v>8800</v>
      </c>
      <c r="N57" s="27">
        <v>130</v>
      </c>
      <c r="O57" s="47">
        <f t="shared" si="7"/>
        <v>7150</v>
      </c>
    </row>
    <row r="58" spans="1:15" ht="15.75" x14ac:dyDescent="0.25">
      <c r="A58" s="19" t="s">
        <v>106</v>
      </c>
      <c r="B58" s="13" t="s">
        <v>187</v>
      </c>
      <c r="C58" s="14"/>
      <c r="D58" s="26">
        <v>22</v>
      </c>
      <c r="E58" s="43" t="s">
        <v>26</v>
      </c>
      <c r="F58" s="26">
        <v>22</v>
      </c>
      <c r="G58" s="27" t="s">
        <v>12</v>
      </c>
      <c r="H58" s="27">
        <v>305.55</v>
      </c>
      <c r="I58" s="27">
        <f t="shared" si="8"/>
        <v>6722.1</v>
      </c>
      <c r="J58" s="27">
        <v>112</v>
      </c>
      <c r="K58" s="28">
        <f t="shared" si="5"/>
        <v>2464</v>
      </c>
      <c r="L58" s="27">
        <v>180</v>
      </c>
      <c r="M58" s="28">
        <f t="shared" si="6"/>
        <v>3960</v>
      </c>
      <c r="N58" s="27">
        <v>165</v>
      </c>
      <c r="O58" s="47">
        <f t="shared" si="7"/>
        <v>3630</v>
      </c>
    </row>
    <row r="59" spans="1:15" ht="15.75" x14ac:dyDescent="0.25">
      <c r="A59" s="19"/>
      <c r="B59" s="23" t="s">
        <v>108</v>
      </c>
      <c r="C59" s="14"/>
      <c r="D59" s="26"/>
      <c r="E59" s="43"/>
      <c r="F59" s="26"/>
      <c r="G59" s="27"/>
      <c r="H59" s="27"/>
      <c r="I59" s="29">
        <f>SUM(I47:I58)</f>
        <v>92034.559999999998</v>
      </c>
      <c r="J59" s="27"/>
      <c r="K59" s="29">
        <f>SUM(K47:K58)</f>
        <v>95875</v>
      </c>
      <c r="L59" s="27"/>
      <c r="M59" s="29">
        <f t="shared" ref="M59" si="9">SUM(M47:M58)</f>
        <v>83040</v>
      </c>
      <c r="N59" s="27"/>
      <c r="O59" s="48">
        <f>SUM(O47:O58)</f>
        <v>79300</v>
      </c>
    </row>
    <row r="60" spans="1:15" ht="15.75" x14ac:dyDescent="0.25">
      <c r="A60" s="19"/>
      <c r="B60" s="23"/>
      <c r="C60" s="14"/>
      <c r="D60" s="26"/>
      <c r="E60" s="43"/>
      <c r="F60" s="26"/>
      <c r="G60" s="27"/>
      <c r="H60" s="27"/>
      <c r="I60" s="29"/>
      <c r="J60" s="27"/>
      <c r="K60" s="29"/>
      <c r="L60" s="27"/>
      <c r="M60" s="29"/>
      <c r="N60" s="27"/>
      <c r="O60" s="48"/>
    </row>
    <row r="61" spans="1:15" ht="15.75" x14ac:dyDescent="0.25">
      <c r="A61" s="19"/>
      <c r="B61" s="23" t="s">
        <v>109</v>
      </c>
      <c r="C61" s="14"/>
      <c r="D61" s="26"/>
      <c r="E61" s="43"/>
      <c r="F61" s="26"/>
      <c r="G61" s="27"/>
      <c r="H61" s="27"/>
      <c r="I61" s="27"/>
      <c r="J61" s="27"/>
      <c r="K61" s="27"/>
      <c r="L61" s="27"/>
      <c r="M61" s="27"/>
      <c r="N61" s="27"/>
      <c r="O61" s="49"/>
    </row>
    <row r="62" spans="1:15" ht="15.75" x14ac:dyDescent="0.25">
      <c r="A62" s="19" t="s">
        <v>110</v>
      </c>
      <c r="B62" s="13" t="s">
        <v>111</v>
      </c>
      <c r="C62" s="14"/>
      <c r="D62" s="26">
        <v>3</v>
      </c>
      <c r="E62" s="43">
        <v>7</v>
      </c>
      <c r="F62" s="26">
        <v>10</v>
      </c>
      <c r="G62" s="27" t="s">
        <v>47</v>
      </c>
      <c r="H62" s="27">
        <v>411.3</v>
      </c>
      <c r="I62" s="27">
        <f>H62*F62</f>
        <v>4113</v>
      </c>
      <c r="J62" s="27">
        <v>350</v>
      </c>
      <c r="K62" s="28">
        <f t="shared" ref="K62:K92" si="10">F62*J62</f>
        <v>3500</v>
      </c>
      <c r="L62" s="27">
        <v>350</v>
      </c>
      <c r="M62" s="28">
        <f t="shared" ref="M62:M92" si="11">F62*L62</f>
        <v>3500</v>
      </c>
      <c r="N62" s="27">
        <v>400</v>
      </c>
      <c r="O62" s="47">
        <f t="shared" ref="O62:O92" si="12">N62*F62</f>
        <v>4000</v>
      </c>
    </row>
    <row r="63" spans="1:15" ht="15.75" x14ac:dyDescent="0.25">
      <c r="A63" s="19" t="s">
        <v>112</v>
      </c>
      <c r="B63" s="13" t="s">
        <v>113</v>
      </c>
      <c r="C63" s="14"/>
      <c r="D63" s="26">
        <v>5</v>
      </c>
      <c r="E63" s="43">
        <v>3</v>
      </c>
      <c r="F63" s="26">
        <v>8</v>
      </c>
      <c r="G63" s="27" t="s">
        <v>47</v>
      </c>
      <c r="H63" s="27">
        <v>763.86</v>
      </c>
      <c r="I63" s="27">
        <f t="shared" ref="I63:I92" si="13">H63*F63</f>
        <v>6110.88</v>
      </c>
      <c r="J63" s="27">
        <v>650</v>
      </c>
      <c r="K63" s="28">
        <f t="shared" si="10"/>
        <v>5200</v>
      </c>
      <c r="L63" s="27">
        <v>650</v>
      </c>
      <c r="M63" s="28">
        <f t="shared" si="11"/>
        <v>5200</v>
      </c>
      <c r="N63" s="27">
        <v>800</v>
      </c>
      <c r="O63" s="47">
        <f t="shared" si="12"/>
        <v>6400</v>
      </c>
    </row>
    <row r="64" spans="1:15" ht="15.75" x14ac:dyDescent="0.25">
      <c r="A64" s="19" t="s">
        <v>114</v>
      </c>
      <c r="B64" s="13" t="s">
        <v>115</v>
      </c>
      <c r="C64" s="14"/>
      <c r="D64" s="26">
        <v>256</v>
      </c>
      <c r="E64" s="43">
        <v>135</v>
      </c>
      <c r="F64" s="26">
        <v>391</v>
      </c>
      <c r="G64" s="27" t="s">
        <v>12</v>
      </c>
      <c r="H64" s="27">
        <v>0.65</v>
      </c>
      <c r="I64" s="27">
        <f t="shared" si="13"/>
        <v>254.15</v>
      </c>
      <c r="J64" s="27">
        <v>0.55000000000000004</v>
      </c>
      <c r="K64" s="28">
        <f t="shared" si="10"/>
        <v>215.05</v>
      </c>
      <c r="L64" s="27">
        <v>0.6</v>
      </c>
      <c r="M64" s="28">
        <f t="shared" si="11"/>
        <v>234.6</v>
      </c>
      <c r="N64" s="27">
        <v>1</v>
      </c>
      <c r="O64" s="47">
        <f t="shared" si="12"/>
        <v>391</v>
      </c>
    </row>
    <row r="65" spans="1:15" ht="15.75" x14ac:dyDescent="0.25">
      <c r="A65" s="19" t="s">
        <v>116</v>
      </c>
      <c r="B65" s="13" t="s">
        <v>117</v>
      </c>
      <c r="C65" s="15"/>
      <c r="D65" s="26">
        <v>1020</v>
      </c>
      <c r="E65" s="43">
        <v>1884</v>
      </c>
      <c r="F65" s="26">
        <v>2904</v>
      </c>
      <c r="G65" s="27" t="s">
        <v>12</v>
      </c>
      <c r="H65" s="27">
        <v>0.65</v>
      </c>
      <c r="I65" s="27">
        <f t="shared" si="13"/>
        <v>1887.6000000000001</v>
      </c>
      <c r="J65" s="27">
        <v>0.55000000000000004</v>
      </c>
      <c r="K65" s="28">
        <f t="shared" si="10"/>
        <v>1597.2</v>
      </c>
      <c r="L65" s="27">
        <v>0.6</v>
      </c>
      <c r="M65" s="28">
        <f t="shared" si="11"/>
        <v>1742.3999999999999</v>
      </c>
      <c r="N65" s="27">
        <v>1</v>
      </c>
      <c r="O65" s="47">
        <f t="shared" si="12"/>
        <v>2904</v>
      </c>
    </row>
    <row r="66" spans="1:15" ht="15.75" x14ac:dyDescent="0.25">
      <c r="A66" s="19" t="s">
        <v>118</v>
      </c>
      <c r="B66" s="13" t="s">
        <v>119</v>
      </c>
      <c r="C66" s="15"/>
      <c r="D66" s="26">
        <v>159</v>
      </c>
      <c r="E66" s="43" t="s">
        <v>26</v>
      </c>
      <c r="F66" s="26">
        <v>159</v>
      </c>
      <c r="G66" s="27" t="s">
        <v>12</v>
      </c>
      <c r="H66" s="27">
        <v>7.05</v>
      </c>
      <c r="I66" s="27">
        <f t="shared" si="13"/>
        <v>1120.95</v>
      </c>
      <c r="J66" s="27">
        <v>6</v>
      </c>
      <c r="K66" s="28">
        <f t="shared" si="10"/>
        <v>954</v>
      </c>
      <c r="L66" s="27">
        <v>6</v>
      </c>
      <c r="M66" s="28">
        <f t="shared" si="11"/>
        <v>954</v>
      </c>
      <c r="N66" s="27">
        <v>7</v>
      </c>
      <c r="O66" s="47">
        <f t="shared" si="12"/>
        <v>1113</v>
      </c>
    </row>
    <row r="67" spans="1:15" ht="15.75" x14ac:dyDescent="0.25">
      <c r="A67" s="19" t="s">
        <v>120</v>
      </c>
      <c r="B67" s="13" t="s">
        <v>121</v>
      </c>
      <c r="C67" s="15"/>
      <c r="D67" s="26">
        <v>14</v>
      </c>
      <c r="E67" s="43" t="s">
        <v>26</v>
      </c>
      <c r="F67" s="26">
        <v>14</v>
      </c>
      <c r="G67" s="27" t="s">
        <v>12</v>
      </c>
      <c r="H67" s="27">
        <v>7.05</v>
      </c>
      <c r="I67" s="27">
        <f t="shared" si="13"/>
        <v>98.7</v>
      </c>
      <c r="J67" s="27">
        <v>6</v>
      </c>
      <c r="K67" s="28">
        <f t="shared" si="10"/>
        <v>84</v>
      </c>
      <c r="L67" s="27">
        <v>6</v>
      </c>
      <c r="M67" s="28">
        <f t="shared" si="11"/>
        <v>84</v>
      </c>
      <c r="N67" s="27">
        <v>7</v>
      </c>
      <c r="O67" s="47">
        <f t="shared" si="12"/>
        <v>98</v>
      </c>
    </row>
    <row r="68" spans="1:15" ht="15.75" x14ac:dyDescent="0.25">
      <c r="A68" s="19" t="s">
        <v>122</v>
      </c>
      <c r="B68" s="13" t="s">
        <v>123</v>
      </c>
      <c r="C68" s="15"/>
      <c r="D68" s="26">
        <v>145</v>
      </c>
      <c r="E68" s="43">
        <v>267</v>
      </c>
      <c r="F68" s="26">
        <v>412</v>
      </c>
      <c r="G68" s="27" t="s">
        <v>12</v>
      </c>
      <c r="H68" s="27">
        <v>1.76</v>
      </c>
      <c r="I68" s="27">
        <f t="shared" si="13"/>
        <v>725.12</v>
      </c>
      <c r="J68" s="27">
        <v>1.5</v>
      </c>
      <c r="K68" s="28">
        <f t="shared" si="10"/>
        <v>618</v>
      </c>
      <c r="L68" s="27">
        <v>2</v>
      </c>
      <c r="M68" s="28">
        <f t="shared" si="11"/>
        <v>824</v>
      </c>
      <c r="N68" s="27">
        <v>2</v>
      </c>
      <c r="O68" s="47">
        <f t="shared" si="12"/>
        <v>824</v>
      </c>
    </row>
    <row r="69" spans="1:15" ht="15.75" x14ac:dyDescent="0.25">
      <c r="A69" s="19" t="s">
        <v>124</v>
      </c>
      <c r="B69" s="13" t="s">
        <v>125</v>
      </c>
      <c r="C69" s="15"/>
      <c r="D69" s="26">
        <v>3</v>
      </c>
      <c r="E69" s="43">
        <v>5</v>
      </c>
      <c r="F69" s="26">
        <v>8</v>
      </c>
      <c r="G69" s="27" t="s">
        <v>47</v>
      </c>
      <c r="H69" s="27">
        <v>822.62</v>
      </c>
      <c r="I69" s="27">
        <f t="shared" si="13"/>
        <v>6580.96</v>
      </c>
      <c r="J69" s="27">
        <v>700</v>
      </c>
      <c r="K69" s="28">
        <f t="shared" si="10"/>
        <v>5600</v>
      </c>
      <c r="L69" s="27">
        <v>800</v>
      </c>
      <c r="M69" s="28">
        <f t="shared" si="11"/>
        <v>6400</v>
      </c>
      <c r="N69" s="27">
        <v>825</v>
      </c>
      <c r="O69" s="47">
        <f t="shared" si="12"/>
        <v>6600</v>
      </c>
    </row>
    <row r="70" spans="1:15" ht="15.75" x14ac:dyDescent="0.25">
      <c r="A70" s="19" t="s">
        <v>124</v>
      </c>
      <c r="B70" s="13" t="s">
        <v>126</v>
      </c>
      <c r="C70" s="15"/>
      <c r="D70" s="26">
        <v>83</v>
      </c>
      <c r="E70" s="43">
        <v>10</v>
      </c>
      <c r="F70" s="26">
        <v>93</v>
      </c>
      <c r="G70" s="27" t="s">
        <v>47</v>
      </c>
      <c r="H70" s="27">
        <v>235.04</v>
      </c>
      <c r="I70" s="27">
        <f t="shared" si="13"/>
        <v>21858.719999999998</v>
      </c>
      <c r="J70" s="27">
        <v>200</v>
      </c>
      <c r="K70" s="28">
        <f t="shared" si="10"/>
        <v>18600</v>
      </c>
      <c r="L70" s="27">
        <v>200</v>
      </c>
      <c r="M70" s="28">
        <f t="shared" si="11"/>
        <v>18600</v>
      </c>
      <c r="N70" s="27">
        <v>230</v>
      </c>
      <c r="O70" s="47">
        <f t="shared" si="12"/>
        <v>21390</v>
      </c>
    </row>
    <row r="71" spans="1:15" ht="15.75" x14ac:dyDescent="0.25">
      <c r="A71" s="19" t="s">
        <v>127</v>
      </c>
      <c r="B71" s="13" t="s">
        <v>128</v>
      </c>
      <c r="C71" s="15"/>
      <c r="D71" s="26">
        <v>5</v>
      </c>
      <c r="E71" s="43" t="s">
        <v>26</v>
      </c>
      <c r="F71" s="26">
        <v>5</v>
      </c>
      <c r="G71" s="27" t="s">
        <v>47</v>
      </c>
      <c r="H71" s="27">
        <v>961.28</v>
      </c>
      <c r="I71" s="27">
        <f t="shared" si="13"/>
        <v>4806.3999999999996</v>
      </c>
      <c r="J71" s="27">
        <v>818</v>
      </c>
      <c r="K71" s="28">
        <f t="shared" si="10"/>
        <v>4090</v>
      </c>
      <c r="L71" s="27">
        <v>900</v>
      </c>
      <c r="M71" s="28">
        <f t="shared" si="11"/>
        <v>4500</v>
      </c>
      <c r="N71" s="27">
        <v>1000</v>
      </c>
      <c r="O71" s="47">
        <f t="shared" si="12"/>
        <v>5000</v>
      </c>
    </row>
    <row r="72" spans="1:15" ht="15.75" x14ac:dyDescent="0.25">
      <c r="A72" s="19" t="s">
        <v>129</v>
      </c>
      <c r="B72" s="13" t="s">
        <v>130</v>
      </c>
      <c r="C72" s="15"/>
      <c r="D72" s="26">
        <v>5</v>
      </c>
      <c r="E72" s="43" t="s">
        <v>26</v>
      </c>
      <c r="F72" s="26">
        <v>5</v>
      </c>
      <c r="G72" s="27" t="s">
        <v>47</v>
      </c>
      <c r="H72" s="27">
        <v>1386.7</v>
      </c>
      <c r="I72" s="27">
        <f t="shared" si="13"/>
        <v>6933.5</v>
      </c>
      <c r="J72" s="27">
        <v>1180</v>
      </c>
      <c r="K72" s="28">
        <f t="shared" si="10"/>
        <v>5900</v>
      </c>
      <c r="L72" s="27">
        <v>950</v>
      </c>
      <c r="M72" s="28">
        <f t="shared" si="11"/>
        <v>4750</v>
      </c>
      <c r="N72" s="27">
        <v>1100</v>
      </c>
      <c r="O72" s="47">
        <f t="shared" si="12"/>
        <v>5500</v>
      </c>
    </row>
    <row r="73" spans="1:15" ht="15.75" x14ac:dyDescent="0.25">
      <c r="A73" s="19" t="s">
        <v>131</v>
      </c>
      <c r="B73" s="13" t="s">
        <v>132</v>
      </c>
      <c r="C73" s="15"/>
      <c r="D73" s="26">
        <v>16</v>
      </c>
      <c r="E73" s="43" t="s">
        <v>26</v>
      </c>
      <c r="F73" s="26">
        <v>16</v>
      </c>
      <c r="G73" s="27" t="s">
        <v>47</v>
      </c>
      <c r="H73" s="27">
        <v>564.08000000000004</v>
      </c>
      <c r="I73" s="27">
        <f t="shared" si="13"/>
        <v>9025.2800000000007</v>
      </c>
      <c r="J73" s="27">
        <v>480</v>
      </c>
      <c r="K73" s="28">
        <f t="shared" si="10"/>
        <v>7680</v>
      </c>
      <c r="L73" s="27">
        <v>600</v>
      </c>
      <c r="M73" s="28">
        <f t="shared" si="11"/>
        <v>9600</v>
      </c>
      <c r="N73" s="27">
        <v>650</v>
      </c>
      <c r="O73" s="47">
        <f t="shared" si="12"/>
        <v>10400</v>
      </c>
    </row>
    <row r="74" spans="1:15" ht="15.75" x14ac:dyDescent="0.25">
      <c r="A74" s="19" t="s">
        <v>133</v>
      </c>
      <c r="B74" s="13" t="s">
        <v>134</v>
      </c>
      <c r="C74" s="15"/>
      <c r="D74" s="26">
        <v>10</v>
      </c>
      <c r="E74" s="43" t="s">
        <v>26</v>
      </c>
      <c r="F74" s="26">
        <v>10</v>
      </c>
      <c r="G74" s="27" t="s">
        <v>47</v>
      </c>
      <c r="H74" s="27">
        <v>998.89</v>
      </c>
      <c r="I74" s="27">
        <f t="shared" si="13"/>
        <v>9988.9</v>
      </c>
      <c r="J74" s="27">
        <v>850</v>
      </c>
      <c r="K74" s="28">
        <f t="shared" si="10"/>
        <v>8500</v>
      </c>
      <c r="L74" s="27">
        <v>800</v>
      </c>
      <c r="M74" s="28">
        <f t="shared" si="11"/>
        <v>8000</v>
      </c>
      <c r="N74" s="27">
        <v>900</v>
      </c>
      <c r="O74" s="47">
        <f t="shared" si="12"/>
        <v>9000</v>
      </c>
    </row>
    <row r="75" spans="1:15" ht="15.75" x14ac:dyDescent="0.25">
      <c r="A75" s="19" t="s">
        <v>135</v>
      </c>
      <c r="B75" s="13" t="s">
        <v>188</v>
      </c>
      <c r="C75" s="15"/>
      <c r="D75" s="26">
        <v>16</v>
      </c>
      <c r="E75" s="43" t="s">
        <v>26</v>
      </c>
      <c r="F75" s="26">
        <v>16</v>
      </c>
      <c r="G75" s="27" t="s">
        <v>47</v>
      </c>
      <c r="H75" s="27">
        <v>294.97000000000003</v>
      </c>
      <c r="I75" s="27">
        <f t="shared" si="13"/>
        <v>4719.5200000000004</v>
      </c>
      <c r="J75" s="27">
        <v>251</v>
      </c>
      <c r="K75" s="28">
        <f t="shared" si="10"/>
        <v>4016</v>
      </c>
      <c r="L75" s="27">
        <v>230</v>
      </c>
      <c r="M75" s="28">
        <f t="shared" si="11"/>
        <v>3680</v>
      </c>
      <c r="N75" s="27">
        <v>270</v>
      </c>
      <c r="O75" s="47">
        <f t="shared" si="12"/>
        <v>4320</v>
      </c>
    </row>
    <row r="76" spans="1:15" ht="15.75" x14ac:dyDescent="0.25">
      <c r="A76" s="19" t="s">
        <v>195</v>
      </c>
      <c r="B76" s="13" t="s">
        <v>196</v>
      </c>
      <c r="C76" s="15"/>
      <c r="D76" s="26">
        <v>2</v>
      </c>
      <c r="E76" s="43" t="s">
        <v>26</v>
      </c>
      <c r="F76" s="26">
        <v>2</v>
      </c>
      <c r="G76" s="27" t="s">
        <v>47</v>
      </c>
      <c r="H76" s="27">
        <v>22690.11</v>
      </c>
      <c r="I76" s="27">
        <f t="shared" si="13"/>
        <v>45380.22</v>
      </c>
      <c r="J76" s="27">
        <v>19308</v>
      </c>
      <c r="K76" s="28">
        <f t="shared" si="10"/>
        <v>38616</v>
      </c>
      <c r="L76" s="27">
        <v>24500</v>
      </c>
      <c r="M76" s="28">
        <f t="shared" si="11"/>
        <v>49000</v>
      </c>
      <c r="N76" s="27">
        <v>25000</v>
      </c>
      <c r="O76" s="47">
        <f t="shared" si="12"/>
        <v>50000</v>
      </c>
    </row>
    <row r="77" spans="1:15" ht="15.75" x14ac:dyDescent="0.25">
      <c r="A77" s="19" t="s">
        <v>136</v>
      </c>
      <c r="B77" s="13" t="s">
        <v>137</v>
      </c>
      <c r="C77" s="15"/>
      <c r="D77" s="26">
        <v>291</v>
      </c>
      <c r="E77" s="43" t="s">
        <v>26</v>
      </c>
      <c r="F77" s="26">
        <v>291</v>
      </c>
      <c r="G77" s="27" t="s">
        <v>12</v>
      </c>
      <c r="H77" s="27">
        <v>9.99</v>
      </c>
      <c r="I77" s="27">
        <f t="shared" si="13"/>
        <v>2907.09</v>
      </c>
      <c r="J77" s="27">
        <v>8.5</v>
      </c>
      <c r="K77" s="28">
        <f t="shared" si="10"/>
        <v>2473.5</v>
      </c>
      <c r="L77" s="27">
        <v>10</v>
      </c>
      <c r="M77" s="28">
        <f t="shared" si="11"/>
        <v>2910</v>
      </c>
      <c r="N77" s="27">
        <v>11</v>
      </c>
      <c r="O77" s="47">
        <f t="shared" si="12"/>
        <v>3201</v>
      </c>
    </row>
    <row r="78" spans="1:15" ht="15.75" x14ac:dyDescent="0.25">
      <c r="A78" s="19" t="s">
        <v>138</v>
      </c>
      <c r="B78" s="13" t="s">
        <v>139</v>
      </c>
      <c r="C78" s="15"/>
      <c r="D78" s="26">
        <v>256</v>
      </c>
      <c r="E78" s="43" t="s">
        <v>26</v>
      </c>
      <c r="F78" s="26">
        <v>256</v>
      </c>
      <c r="G78" s="27" t="s">
        <v>12</v>
      </c>
      <c r="H78" s="27">
        <v>29.38</v>
      </c>
      <c r="I78" s="27">
        <f t="shared" si="13"/>
        <v>7521.28</v>
      </c>
      <c r="J78" s="27">
        <v>25</v>
      </c>
      <c r="K78" s="28">
        <f t="shared" si="10"/>
        <v>6400</v>
      </c>
      <c r="L78" s="27">
        <v>40</v>
      </c>
      <c r="M78" s="28">
        <f t="shared" si="11"/>
        <v>10240</v>
      </c>
      <c r="N78" s="27">
        <v>42</v>
      </c>
      <c r="O78" s="47">
        <f t="shared" si="12"/>
        <v>10752</v>
      </c>
    </row>
    <row r="79" spans="1:15" ht="15.75" x14ac:dyDescent="0.25">
      <c r="A79" s="19" t="s">
        <v>140</v>
      </c>
      <c r="B79" s="13" t="s">
        <v>141</v>
      </c>
      <c r="C79" s="15"/>
      <c r="D79" s="26">
        <v>1940</v>
      </c>
      <c r="E79" s="43" t="s">
        <v>26</v>
      </c>
      <c r="F79" s="26">
        <v>1940</v>
      </c>
      <c r="G79" s="27" t="s">
        <v>12</v>
      </c>
      <c r="H79" s="27">
        <v>0.94</v>
      </c>
      <c r="I79" s="27">
        <f t="shared" si="13"/>
        <v>1823.6</v>
      </c>
      <c r="J79" s="27">
        <v>0.8</v>
      </c>
      <c r="K79" s="28">
        <f t="shared" si="10"/>
        <v>1552</v>
      </c>
      <c r="L79" s="27">
        <v>1</v>
      </c>
      <c r="M79" s="28">
        <f t="shared" si="11"/>
        <v>1940</v>
      </c>
      <c r="N79" s="27">
        <v>1</v>
      </c>
      <c r="O79" s="47">
        <f t="shared" si="12"/>
        <v>1940</v>
      </c>
    </row>
    <row r="80" spans="1:15" ht="15.75" x14ac:dyDescent="0.25">
      <c r="A80" s="19" t="s">
        <v>142</v>
      </c>
      <c r="B80" s="13" t="s">
        <v>143</v>
      </c>
      <c r="C80" s="15"/>
      <c r="D80" s="26">
        <v>1950</v>
      </c>
      <c r="E80" s="43" t="s">
        <v>26</v>
      </c>
      <c r="F80" s="26">
        <v>1950</v>
      </c>
      <c r="G80" s="27" t="s">
        <v>12</v>
      </c>
      <c r="H80" s="27">
        <v>1.18</v>
      </c>
      <c r="I80" s="27">
        <f t="shared" si="13"/>
        <v>2301</v>
      </c>
      <c r="J80" s="27">
        <v>1</v>
      </c>
      <c r="K80" s="28">
        <f t="shared" si="10"/>
        <v>1950</v>
      </c>
      <c r="L80" s="27">
        <v>1</v>
      </c>
      <c r="M80" s="28">
        <f t="shared" si="11"/>
        <v>1950</v>
      </c>
      <c r="N80" s="27">
        <v>1</v>
      </c>
      <c r="O80" s="47">
        <f t="shared" si="12"/>
        <v>1950</v>
      </c>
    </row>
    <row r="81" spans="1:15" ht="15.75" x14ac:dyDescent="0.25">
      <c r="A81" s="19" t="s">
        <v>144</v>
      </c>
      <c r="B81" s="13" t="s">
        <v>145</v>
      </c>
      <c r="C81" s="15"/>
      <c r="D81" s="26">
        <v>920</v>
      </c>
      <c r="E81" s="43" t="s">
        <v>26</v>
      </c>
      <c r="F81" s="26">
        <v>920</v>
      </c>
      <c r="G81" s="27" t="s">
        <v>12</v>
      </c>
      <c r="H81" s="27">
        <v>1.29</v>
      </c>
      <c r="I81" s="27">
        <f t="shared" si="13"/>
        <v>1186.8</v>
      </c>
      <c r="J81" s="27">
        <v>1.1000000000000001</v>
      </c>
      <c r="K81" s="28">
        <f t="shared" si="10"/>
        <v>1012.0000000000001</v>
      </c>
      <c r="L81" s="27">
        <v>2</v>
      </c>
      <c r="M81" s="28">
        <f t="shared" si="11"/>
        <v>1840</v>
      </c>
      <c r="N81" s="27">
        <v>2</v>
      </c>
      <c r="O81" s="47">
        <f t="shared" si="12"/>
        <v>1840</v>
      </c>
    </row>
    <row r="82" spans="1:15" ht="15.75" x14ac:dyDescent="0.25">
      <c r="A82" s="19" t="s">
        <v>146</v>
      </c>
      <c r="B82" s="13" t="s">
        <v>147</v>
      </c>
      <c r="C82" s="15"/>
      <c r="D82" s="26">
        <v>9</v>
      </c>
      <c r="E82" s="43" t="s">
        <v>26</v>
      </c>
      <c r="F82" s="26">
        <v>9</v>
      </c>
      <c r="G82" s="27" t="s">
        <v>47</v>
      </c>
      <c r="H82" s="27">
        <v>1410.2</v>
      </c>
      <c r="I82" s="27">
        <f t="shared" si="13"/>
        <v>12691.800000000001</v>
      </c>
      <c r="J82" s="27">
        <v>1200</v>
      </c>
      <c r="K82" s="28">
        <f t="shared" si="10"/>
        <v>10800</v>
      </c>
      <c r="L82" s="27">
        <v>1100</v>
      </c>
      <c r="M82" s="28">
        <f t="shared" si="11"/>
        <v>9900</v>
      </c>
      <c r="N82" s="27">
        <v>1300</v>
      </c>
      <c r="O82" s="47">
        <f t="shared" si="12"/>
        <v>11700</v>
      </c>
    </row>
    <row r="83" spans="1:15" ht="15.75" x14ac:dyDescent="0.25">
      <c r="A83" s="19" t="s">
        <v>148</v>
      </c>
      <c r="B83" s="13" t="s">
        <v>149</v>
      </c>
      <c r="C83" s="15"/>
      <c r="D83" s="26">
        <v>2</v>
      </c>
      <c r="E83" s="43" t="s">
        <v>26</v>
      </c>
      <c r="F83" s="26">
        <v>2</v>
      </c>
      <c r="G83" s="27" t="s">
        <v>47</v>
      </c>
      <c r="H83" s="27">
        <v>1762.75</v>
      </c>
      <c r="I83" s="27">
        <f t="shared" si="13"/>
        <v>3525.5</v>
      </c>
      <c r="J83" s="27">
        <v>1500</v>
      </c>
      <c r="K83" s="28">
        <f t="shared" si="10"/>
        <v>3000</v>
      </c>
      <c r="L83" s="27">
        <v>1600</v>
      </c>
      <c r="M83" s="28">
        <f t="shared" si="11"/>
        <v>3200</v>
      </c>
      <c r="N83" s="27">
        <v>1800</v>
      </c>
      <c r="O83" s="47">
        <f t="shared" si="12"/>
        <v>3600</v>
      </c>
    </row>
    <row r="84" spans="1:15" ht="15.75" x14ac:dyDescent="0.25">
      <c r="A84" s="19" t="s">
        <v>150</v>
      </c>
      <c r="B84" s="13" t="s">
        <v>151</v>
      </c>
      <c r="C84" s="15"/>
      <c r="D84" s="26">
        <v>4</v>
      </c>
      <c r="E84" s="43" t="s">
        <v>26</v>
      </c>
      <c r="F84" s="26">
        <v>4</v>
      </c>
      <c r="G84" s="27" t="s">
        <v>152</v>
      </c>
      <c r="H84" s="27">
        <v>2702.89</v>
      </c>
      <c r="I84" s="27">
        <f t="shared" si="13"/>
        <v>10811.56</v>
      </c>
      <c r="J84" s="27">
        <v>2300</v>
      </c>
      <c r="K84" s="28">
        <f t="shared" si="10"/>
        <v>9200</v>
      </c>
      <c r="L84" s="27">
        <v>2000</v>
      </c>
      <c r="M84" s="28">
        <f t="shared" si="11"/>
        <v>8000</v>
      </c>
      <c r="N84" s="27">
        <v>2100</v>
      </c>
      <c r="O84" s="47">
        <f t="shared" si="12"/>
        <v>8400</v>
      </c>
    </row>
    <row r="85" spans="1:15" ht="15.75" x14ac:dyDescent="0.25">
      <c r="A85" s="19" t="s">
        <v>153</v>
      </c>
      <c r="B85" s="13" t="s">
        <v>154</v>
      </c>
      <c r="C85" s="15"/>
      <c r="D85" s="26">
        <v>1</v>
      </c>
      <c r="E85" s="43" t="s">
        <v>26</v>
      </c>
      <c r="F85" s="26">
        <v>1</v>
      </c>
      <c r="G85" s="27" t="s">
        <v>47</v>
      </c>
      <c r="H85" s="27">
        <v>1762.77</v>
      </c>
      <c r="I85" s="27">
        <f t="shared" si="13"/>
        <v>1762.77</v>
      </c>
      <c r="J85" s="27">
        <v>1500</v>
      </c>
      <c r="K85" s="28">
        <f t="shared" si="10"/>
        <v>1500</v>
      </c>
      <c r="L85" s="27">
        <v>1400</v>
      </c>
      <c r="M85" s="28">
        <f t="shared" si="11"/>
        <v>1400</v>
      </c>
      <c r="N85" s="27">
        <v>1600</v>
      </c>
      <c r="O85" s="47">
        <f t="shared" si="12"/>
        <v>1600</v>
      </c>
    </row>
    <row r="86" spans="1:15" ht="15.75" x14ac:dyDescent="0.25">
      <c r="A86" s="19" t="s">
        <v>155</v>
      </c>
      <c r="B86" s="13" t="s">
        <v>156</v>
      </c>
      <c r="C86" s="15"/>
      <c r="D86" s="26">
        <v>2</v>
      </c>
      <c r="E86" s="43" t="s">
        <v>26</v>
      </c>
      <c r="F86" s="26">
        <v>2</v>
      </c>
      <c r="G86" s="27" t="s">
        <v>47</v>
      </c>
      <c r="H86" s="27">
        <v>1292.68</v>
      </c>
      <c r="I86" s="27">
        <f t="shared" si="13"/>
        <v>2585.36</v>
      </c>
      <c r="J86" s="27">
        <v>1100</v>
      </c>
      <c r="K86" s="28">
        <f t="shared" si="10"/>
        <v>2200</v>
      </c>
      <c r="L86" s="27">
        <v>1800</v>
      </c>
      <c r="M86" s="28">
        <f t="shared" si="11"/>
        <v>3600</v>
      </c>
      <c r="N86" s="27">
        <v>2100</v>
      </c>
      <c r="O86" s="47">
        <f t="shared" si="12"/>
        <v>4200</v>
      </c>
    </row>
    <row r="87" spans="1:15" ht="15.75" x14ac:dyDescent="0.25">
      <c r="A87" s="19" t="s">
        <v>155</v>
      </c>
      <c r="B87" s="13" t="s">
        <v>157</v>
      </c>
      <c r="C87" s="15"/>
      <c r="D87" s="26">
        <v>2</v>
      </c>
      <c r="E87" s="43" t="s">
        <v>26</v>
      </c>
      <c r="F87" s="26">
        <v>2</v>
      </c>
      <c r="G87" s="27" t="s">
        <v>47</v>
      </c>
      <c r="H87" s="27">
        <v>587.58000000000004</v>
      </c>
      <c r="I87" s="27">
        <f t="shared" si="13"/>
        <v>1175.1600000000001</v>
      </c>
      <c r="J87" s="27">
        <v>500</v>
      </c>
      <c r="K87" s="28">
        <f t="shared" si="10"/>
        <v>1000</v>
      </c>
      <c r="L87" s="27">
        <v>1000</v>
      </c>
      <c r="M87" s="28">
        <f t="shared" si="11"/>
        <v>2000</v>
      </c>
      <c r="N87" s="27">
        <v>1200</v>
      </c>
      <c r="O87" s="47">
        <f t="shared" si="12"/>
        <v>2400</v>
      </c>
    </row>
    <row r="88" spans="1:15" ht="15.75" x14ac:dyDescent="0.25">
      <c r="A88" s="19" t="s">
        <v>158</v>
      </c>
      <c r="B88" s="13" t="s">
        <v>159</v>
      </c>
      <c r="C88" s="15"/>
      <c r="D88" s="26">
        <v>12</v>
      </c>
      <c r="E88" s="43" t="s">
        <v>26</v>
      </c>
      <c r="F88" s="26">
        <v>12</v>
      </c>
      <c r="G88" s="27" t="s">
        <v>12</v>
      </c>
      <c r="H88" s="27">
        <v>30.55</v>
      </c>
      <c r="I88" s="27">
        <f t="shared" si="13"/>
        <v>366.6</v>
      </c>
      <c r="J88" s="27">
        <v>26</v>
      </c>
      <c r="K88" s="28">
        <f t="shared" si="10"/>
        <v>312</v>
      </c>
      <c r="L88" s="27">
        <v>35</v>
      </c>
      <c r="M88" s="28">
        <f t="shared" si="11"/>
        <v>420</v>
      </c>
      <c r="N88" s="27">
        <v>40</v>
      </c>
      <c r="O88" s="47">
        <f t="shared" si="12"/>
        <v>480</v>
      </c>
    </row>
    <row r="89" spans="1:15" ht="15.75" x14ac:dyDescent="0.25">
      <c r="A89" s="19" t="s">
        <v>160</v>
      </c>
      <c r="B89" s="13" t="s">
        <v>161</v>
      </c>
      <c r="C89" s="15"/>
      <c r="D89" s="26">
        <v>1</v>
      </c>
      <c r="E89" s="43" t="s">
        <v>26</v>
      </c>
      <c r="F89" s="26">
        <v>1</v>
      </c>
      <c r="G89" s="27" t="s">
        <v>20</v>
      </c>
      <c r="H89" s="27">
        <v>4700.67</v>
      </c>
      <c r="I89" s="27">
        <f t="shared" si="13"/>
        <v>4700.67</v>
      </c>
      <c r="J89" s="27">
        <v>4000</v>
      </c>
      <c r="K89" s="28">
        <f t="shared" si="10"/>
        <v>4000</v>
      </c>
      <c r="L89" s="27">
        <v>6000</v>
      </c>
      <c r="M89" s="28">
        <f t="shared" si="11"/>
        <v>6000</v>
      </c>
      <c r="N89" s="27">
        <v>6100</v>
      </c>
      <c r="O89" s="47">
        <f t="shared" si="12"/>
        <v>6100</v>
      </c>
    </row>
    <row r="90" spans="1:15" ht="15.75" x14ac:dyDescent="0.25">
      <c r="A90" s="19" t="s">
        <v>162</v>
      </c>
      <c r="B90" s="13" t="s">
        <v>163</v>
      </c>
      <c r="C90" s="15"/>
      <c r="D90" s="26">
        <v>53</v>
      </c>
      <c r="E90" s="43" t="s">
        <v>26</v>
      </c>
      <c r="F90" s="26">
        <v>53</v>
      </c>
      <c r="G90" s="27" t="s">
        <v>11</v>
      </c>
      <c r="H90" s="27">
        <v>44.66</v>
      </c>
      <c r="I90" s="27">
        <f t="shared" si="13"/>
        <v>2366.98</v>
      </c>
      <c r="J90" s="27">
        <v>38</v>
      </c>
      <c r="K90" s="28">
        <f t="shared" si="10"/>
        <v>2014</v>
      </c>
      <c r="L90" s="27">
        <v>60</v>
      </c>
      <c r="M90" s="28">
        <f t="shared" si="11"/>
        <v>3180</v>
      </c>
      <c r="N90" s="27">
        <v>50</v>
      </c>
      <c r="O90" s="47">
        <f t="shared" si="12"/>
        <v>2650</v>
      </c>
    </row>
    <row r="91" spans="1:15" ht="15.75" x14ac:dyDescent="0.25">
      <c r="A91" s="19" t="s">
        <v>164</v>
      </c>
      <c r="B91" s="13" t="s">
        <v>165</v>
      </c>
      <c r="C91" s="15"/>
      <c r="D91" s="26">
        <v>4</v>
      </c>
      <c r="E91" s="43" t="s">
        <v>26</v>
      </c>
      <c r="F91" s="26">
        <v>4</v>
      </c>
      <c r="G91" s="27" t="s">
        <v>47</v>
      </c>
      <c r="H91" s="27">
        <v>646.34</v>
      </c>
      <c r="I91" s="27">
        <f t="shared" si="13"/>
        <v>2585.36</v>
      </c>
      <c r="J91" s="27">
        <v>550</v>
      </c>
      <c r="K91" s="28">
        <f t="shared" si="10"/>
        <v>2200</v>
      </c>
      <c r="L91" s="27">
        <v>1200</v>
      </c>
      <c r="M91" s="28">
        <f t="shared" si="11"/>
        <v>4800</v>
      </c>
      <c r="N91" s="27">
        <v>1200</v>
      </c>
      <c r="O91" s="47">
        <f t="shared" si="12"/>
        <v>4800</v>
      </c>
    </row>
    <row r="92" spans="1:15" ht="15.75" x14ac:dyDescent="0.25">
      <c r="A92" s="19" t="s">
        <v>166</v>
      </c>
      <c r="B92" s="13" t="s">
        <v>167</v>
      </c>
      <c r="C92" s="15"/>
      <c r="D92" s="26">
        <v>6.2</v>
      </c>
      <c r="E92" s="43">
        <v>7.5</v>
      </c>
      <c r="F92" s="26">
        <v>13.7</v>
      </c>
      <c r="G92" s="27" t="s">
        <v>11</v>
      </c>
      <c r="H92" s="27">
        <v>99.89</v>
      </c>
      <c r="I92" s="27">
        <f t="shared" si="13"/>
        <v>1368.4929999999999</v>
      </c>
      <c r="J92" s="27">
        <v>85</v>
      </c>
      <c r="K92" s="28">
        <f t="shared" si="10"/>
        <v>1164.5</v>
      </c>
      <c r="L92" s="27">
        <v>90</v>
      </c>
      <c r="M92" s="28">
        <f t="shared" si="11"/>
        <v>1233</v>
      </c>
      <c r="N92" s="27">
        <v>100</v>
      </c>
      <c r="O92" s="47">
        <f t="shared" si="12"/>
        <v>1370</v>
      </c>
    </row>
    <row r="93" spans="1:15" ht="15.75" x14ac:dyDescent="0.25">
      <c r="A93" s="19"/>
      <c r="B93" s="23" t="s">
        <v>168</v>
      </c>
      <c r="C93" s="15"/>
      <c r="D93" s="26"/>
      <c r="E93" s="43"/>
      <c r="F93" s="26"/>
      <c r="G93" s="27"/>
      <c r="H93" s="27"/>
      <c r="I93" s="29">
        <f>SUM(I62:I92)</f>
        <v>183283.92299999998</v>
      </c>
      <c r="J93" s="27"/>
      <c r="K93" s="29">
        <f>SUM(K62:K92)</f>
        <v>155948.25</v>
      </c>
      <c r="L93" s="27"/>
      <c r="M93" s="29">
        <f t="shared" ref="M93" si="14">SUM(M62:M92)</f>
        <v>179682</v>
      </c>
      <c r="N93" s="27"/>
      <c r="O93" s="48">
        <f>SUM(O62:O92)</f>
        <v>194923</v>
      </c>
    </row>
    <row r="94" spans="1:15" ht="15.75" x14ac:dyDescent="0.25">
      <c r="A94" s="19"/>
      <c r="B94" s="23"/>
      <c r="C94" s="15"/>
      <c r="D94" s="26"/>
      <c r="E94" s="43"/>
      <c r="F94" s="26"/>
      <c r="G94" s="27"/>
      <c r="H94" s="27"/>
      <c r="I94" s="29"/>
      <c r="J94" s="27"/>
      <c r="K94" s="29"/>
      <c r="L94" s="27"/>
      <c r="M94" s="29"/>
      <c r="N94" s="27"/>
      <c r="O94" s="48"/>
    </row>
    <row r="95" spans="1:15" ht="15.75" x14ac:dyDescent="0.25">
      <c r="A95" s="19"/>
      <c r="B95" s="23" t="s">
        <v>169</v>
      </c>
      <c r="C95" s="15"/>
      <c r="D95" s="26"/>
      <c r="E95" s="43"/>
      <c r="F95" s="26"/>
      <c r="G95" s="27"/>
      <c r="H95" s="27"/>
      <c r="I95" s="27"/>
      <c r="J95" s="27"/>
      <c r="K95" s="27"/>
      <c r="L95" s="27"/>
      <c r="M95" s="27"/>
      <c r="N95" s="27"/>
      <c r="O95" s="49"/>
    </row>
    <row r="96" spans="1:15" ht="15.75" x14ac:dyDescent="0.25">
      <c r="A96" s="19" t="s">
        <v>170</v>
      </c>
      <c r="B96" s="13" t="s">
        <v>171</v>
      </c>
      <c r="C96" s="15"/>
      <c r="D96" s="26">
        <v>521.4</v>
      </c>
      <c r="E96" s="43">
        <v>173.1</v>
      </c>
      <c r="F96" s="26">
        <v>694.5</v>
      </c>
      <c r="G96" s="27" t="s">
        <v>8</v>
      </c>
      <c r="H96" s="27">
        <v>49.42</v>
      </c>
      <c r="I96" s="27">
        <f>H96*F96</f>
        <v>34322.19</v>
      </c>
      <c r="J96" s="27">
        <v>36.4</v>
      </c>
      <c r="K96" s="28">
        <f t="shared" ref="K96:K98" si="15">F96*J96</f>
        <v>25279.8</v>
      </c>
      <c r="L96" s="27">
        <v>38</v>
      </c>
      <c r="M96" s="28">
        <f t="shared" ref="M96:M98" si="16">F96*L96</f>
        <v>26391</v>
      </c>
      <c r="N96" s="27">
        <v>45</v>
      </c>
      <c r="O96" s="47">
        <f t="shared" ref="O96:O98" si="17">N96*F96</f>
        <v>31252.5</v>
      </c>
    </row>
    <row r="97" spans="1:15" ht="15.75" x14ac:dyDescent="0.25">
      <c r="A97" s="19" t="s">
        <v>172</v>
      </c>
      <c r="B97" s="13" t="s">
        <v>173</v>
      </c>
      <c r="C97" s="15"/>
      <c r="D97" s="26">
        <v>217.6</v>
      </c>
      <c r="E97" s="43">
        <v>24.7</v>
      </c>
      <c r="F97" s="26">
        <v>242.3</v>
      </c>
      <c r="G97" s="27" t="s">
        <v>11</v>
      </c>
      <c r="H97" s="27">
        <v>17.739999999999998</v>
      </c>
      <c r="I97" s="27">
        <f t="shared" ref="I97:I98" si="18">H97*F97</f>
        <v>4298.402</v>
      </c>
      <c r="J97" s="27">
        <v>29.4</v>
      </c>
      <c r="K97" s="28">
        <f t="shared" si="15"/>
        <v>7123.62</v>
      </c>
      <c r="L97" s="27">
        <v>30</v>
      </c>
      <c r="M97" s="28">
        <f t="shared" si="16"/>
        <v>7269</v>
      </c>
      <c r="N97" s="27">
        <v>23</v>
      </c>
      <c r="O97" s="47">
        <f t="shared" si="17"/>
        <v>5572.9000000000005</v>
      </c>
    </row>
    <row r="98" spans="1:15" ht="15.75" x14ac:dyDescent="0.25">
      <c r="A98" s="19" t="s">
        <v>174</v>
      </c>
      <c r="B98" s="13" t="s">
        <v>175</v>
      </c>
      <c r="C98" s="15"/>
      <c r="D98" s="26">
        <v>1</v>
      </c>
      <c r="E98" s="43" t="s">
        <v>26</v>
      </c>
      <c r="F98" s="26">
        <v>1</v>
      </c>
      <c r="G98" s="27" t="s">
        <v>20</v>
      </c>
      <c r="H98" s="27">
        <v>98465.91</v>
      </c>
      <c r="I98" s="27">
        <f t="shared" si="18"/>
        <v>98465.91</v>
      </c>
      <c r="J98" s="27">
        <v>94810</v>
      </c>
      <c r="K98" s="28">
        <f t="shared" si="15"/>
        <v>94810</v>
      </c>
      <c r="L98" s="27">
        <v>48000</v>
      </c>
      <c r="M98" s="28">
        <f t="shared" si="16"/>
        <v>48000</v>
      </c>
      <c r="N98" s="27">
        <v>52000</v>
      </c>
      <c r="O98" s="47">
        <f t="shared" si="17"/>
        <v>52000</v>
      </c>
    </row>
    <row r="99" spans="1:15" ht="15.75" x14ac:dyDescent="0.25">
      <c r="A99" s="19"/>
      <c r="B99" s="23" t="s">
        <v>176</v>
      </c>
      <c r="C99" s="15"/>
      <c r="D99" s="26"/>
      <c r="E99" s="43"/>
      <c r="F99" s="26"/>
      <c r="G99" s="27"/>
      <c r="H99" s="27"/>
      <c r="I99" s="29">
        <f>SUM(I96:I98)</f>
        <v>137086.50200000001</v>
      </c>
      <c r="J99" s="27"/>
      <c r="K99" s="29">
        <f>SUM(K96:K98)</f>
        <v>127213.42</v>
      </c>
      <c r="L99" s="27"/>
      <c r="M99" s="29">
        <f t="shared" ref="M99" si="19">SUM(M96:M98)</f>
        <v>81660</v>
      </c>
      <c r="N99" s="27"/>
      <c r="O99" s="48">
        <f>SUM(O96:O98)</f>
        <v>88825.4</v>
      </c>
    </row>
    <row r="100" spans="1:15" ht="15.75" x14ac:dyDescent="0.25">
      <c r="A100" s="19"/>
      <c r="B100" s="23"/>
      <c r="C100" s="15"/>
      <c r="D100" s="26"/>
      <c r="E100" s="43"/>
      <c r="F100" s="26"/>
      <c r="G100" s="27"/>
      <c r="H100" s="27"/>
      <c r="I100" s="29"/>
      <c r="J100" s="27"/>
      <c r="K100" s="29"/>
      <c r="L100" s="27"/>
      <c r="M100" s="29"/>
      <c r="N100" s="27"/>
      <c r="O100" s="48"/>
    </row>
    <row r="101" spans="1:15" ht="15.75" x14ac:dyDescent="0.25">
      <c r="A101" s="19"/>
      <c r="B101" s="23" t="s">
        <v>177</v>
      </c>
      <c r="C101" s="15"/>
      <c r="D101" s="26"/>
      <c r="E101" s="43"/>
      <c r="F101" s="26"/>
      <c r="G101" s="27"/>
      <c r="H101" s="27"/>
      <c r="I101" s="27"/>
      <c r="J101" s="27"/>
      <c r="K101" s="27"/>
      <c r="L101" s="27"/>
      <c r="M101" s="27"/>
      <c r="N101" s="27"/>
      <c r="O101" s="49"/>
    </row>
    <row r="102" spans="1:15" ht="15.75" x14ac:dyDescent="0.25">
      <c r="A102" s="19" t="s">
        <v>178</v>
      </c>
      <c r="B102" s="13" t="s">
        <v>179</v>
      </c>
      <c r="C102" s="15"/>
      <c r="D102" s="26">
        <v>726</v>
      </c>
      <c r="E102" s="43">
        <v>262</v>
      </c>
      <c r="F102" s="26">
        <v>988</v>
      </c>
      <c r="G102" s="27" t="s">
        <v>8</v>
      </c>
      <c r="H102" s="27">
        <v>11.22</v>
      </c>
      <c r="I102" s="27">
        <f>H102*F102</f>
        <v>11085.36</v>
      </c>
      <c r="J102" s="27">
        <v>9.5500000000000007</v>
      </c>
      <c r="K102" s="28">
        <f t="shared" ref="K102:K104" si="20">F102*J102</f>
        <v>9435.4000000000015</v>
      </c>
      <c r="L102" s="27">
        <v>10</v>
      </c>
      <c r="M102" s="28">
        <f t="shared" ref="M102:M104" si="21">F102*L102</f>
        <v>9880</v>
      </c>
      <c r="N102" s="27">
        <v>11.25</v>
      </c>
      <c r="O102" s="47">
        <f t="shared" ref="O102:O104" si="22">N102*F102</f>
        <v>11115</v>
      </c>
    </row>
    <row r="103" spans="1:15" ht="15.75" x14ac:dyDescent="0.25">
      <c r="A103" s="19" t="s">
        <v>180</v>
      </c>
      <c r="B103" s="13" t="s">
        <v>181</v>
      </c>
      <c r="C103" s="15"/>
      <c r="D103" s="26">
        <v>363</v>
      </c>
      <c r="E103" s="43">
        <v>131</v>
      </c>
      <c r="F103" s="26">
        <v>494</v>
      </c>
      <c r="G103" s="27" t="s">
        <v>27</v>
      </c>
      <c r="H103" s="27">
        <v>5.88</v>
      </c>
      <c r="I103" s="27">
        <f t="shared" ref="I103:I104" si="23">H103*F103</f>
        <v>2904.72</v>
      </c>
      <c r="J103" s="27">
        <v>21.5</v>
      </c>
      <c r="K103" s="28">
        <f t="shared" si="20"/>
        <v>10621</v>
      </c>
      <c r="L103" s="27">
        <v>0.01</v>
      </c>
      <c r="M103" s="28">
        <f t="shared" si="21"/>
        <v>4.9400000000000004</v>
      </c>
      <c r="N103" s="27">
        <v>25</v>
      </c>
      <c r="O103" s="47">
        <f t="shared" si="22"/>
        <v>12350</v>
      </c>
    </row>
    <row r="104" spans="1:15" ht="15.75" x14ac:dyDescent="0.25">
      <c r="A104" s="19" t="s">
        <v>182</v>
      </c>
      <c r="B104" s="13" t="s">
        <v>183</v>
      </c>
      <c r="C104" s="15"/>
      <c r="D104" s="26">
        <v>9</v>
      </c>
      <c r="E104" s="43" t="s">
        <v>26</v>
      </c>
      <c r="F104" s="26">
        <v>9</v>
      </c>
      <c r="G104" s="27" t="s">
        <v>47</v>
      </c>
      <c r="H104" s="27">
        <v>246.79</v>
      </c>
      <c r="I104" s="27">
        <f t="shared" si="23"/>
        <v>2221.11</v>
      </c>
      <c r="J104" s="27">
        <v>210</v>
      </c>
      <c r="K104" s="28">
        <f t="shared" si="20"/>
        <v>1890</v>
      </c>
      <c r="L104" s="27">
        <v>210</v>
      </c>
      <c r="M104" s="28">
        <f t="shared" si="21"/>
        <v>1890</v>
      </c>
      <c r="N104" s="27">
        <v>250</v>
      </c>
      <c r="O104" s="47">
        <f t="shared" si="22"/>
        <v>2250</v>
      </c>
    </row>
    <row r="105" spans="1:15" ht="15.75" x14ac:dyDescent="0.25">
      <c r="A105" s="19"/>
      <c r="B105" s="23" t="s">
        <v>184</v>
      </c>
      <c r="C105" s="15"/>
      <c r="D105" s="26"/>
      <c r="E105" s="44"/>
      <c r="F105" s="26"/>
      <c r="G105" s="27"/>
      <c r="H105" s="22"/>
      <c r="I105" s="29">
        <f>SUM(I102:I104)</f>
        <v>16211.19</v>
      </c>
      <c r="J105" s="22"/>
      <c r="K105" s="29">
        <f>SUM(K102:K104)</f>
        <v>21946.400000000001</v>
      </c>
      <c r="L105" s="22"/>
      <c r="M105" s="29">
        <f>SUM(M102:M104)</f>
        <v>11774.94</v>
      </c>
      <c r="N105" s="22"/>
      <c r="O105" s="48">
        <f>SUM(O102:O104)</f>
        <v>25715</v>
      </c>
    </row>
    <row r="106" spans="1:15" ht="15.75" x14ac:dyDescent="0.25">
      <c r="A106" s="19"/>
      <c r="B106" s="23"/>
      <c r="C106" s="15"/>
      <c r="D106" s="26"/>
      <c r="E106" s="44"/>
      <c r="F106" s="26"/>
      <c r="G106" s="27"/>
      <c r="H106" s="22"/>
      <c r="I106" s="29"/>
      <c r="J106" s="22"/>
      <c r="K106" s="29"/>
      <c r="L106" s="22"/>
      <c r="M106" s="29"/>
      <c r="N106" s="22"/>
      <c r="O106" s="48"/>
    </row>
    <row r="107" spans="1:15" ht="15" customHeight="1" x14ac:dyDescent="0.25">
      <c r="A107" s="19"/>
      <c r="B107" s="23"/>
      <c r="C107" s="15"/>
      <c r="D107" s="26"/>
      <c r="E107" s="44"/>
      <c r="F107" s="26"/>
      <c r="G107" s="27"/>
      <c r="H107" s="29"/>
      <c r="I107" s="29">
        <f>I105+I99+I93+I59+I44</f>
        <v>1113174.4809999999</v>
      </c>
      <c r="J107" s="29"/>
      <c r="K107" s="29">
        <f>K105+K99+K93+K59+K44</f>
        <v>999876.09000000008</v>
      </c>
      <c r="L107" s="29"/>
      <c r="M107" s="29">
        <f>M105+M99+M93+M59+M44</f>
        <v>962622.44</v>
      </c>
      <c r="N107" s="29"/>
      <c r="O107" s="29">
        <f>O105+O99+O93+O59+O44</f>
        <v>1046650.35</v>
      </c>
    </row>
    <row r="108" spans="1:15" ht="15.75" x14ac:dyDescent="0.25">
      <c r="A108" s="19"/>
      <c r="B108" s="13"/>
      <c r="C108" s="15"/>
      <c r="D108" s="26"/>
      <c r="E108" s="44"/>
      <c r="F108" s="26"/>
      <c r="G108" s="27"/>
      <c r="H108" s="22"/>
      <c r="I108" s="22"/>
    </row>
    <row r="109" spans="1:15" ht="15.75" x14ac:dyDescent="0.25">
      <c r="A109" s="19"/>
      <c r="B109" s="23"/>
      <c r="C109" s="15"/>
      <c r="D109" s="26"/>
      <c r="E109" s="44"/>
      <c r="F109" s="26"/>
      <c r="G109" s="27"/>
      <c r="H109" s="22"/>
      <c r="I109" s="22"/>
    </row>
    <row r="110" spans="1:15" ht="15.75" x14ac:dyDescent="0.25">
      <c r="A110" s="19"/>
      <c r="B110" s="13"/>
      <c r="C110" s="15"/>
      <c r="D110" s="26"/>
      <c r="E110" s="44"/>
      <c r="F110" s="26"/>
      <c r="G110" s="27"/>
      <c r="H110" s="22"/>
      <c r="I110" s="22"/>
    </row>
    <row r="111" spans="1:15" ht="15.75" x14ac:dyDescent="0.25">
      <c r="A111" s="19"/>
      <c r="B111" s="13"/>
      <c r="C111" s="15"/>
      <c r="D111" s="26"/>
      <c r="E111" s="44"/>
      <c r="F111" s="26"/>
      <c r="G111" s="27"/>
      <c r="H111" s="22"/>
      <c r="I111" s="22"/>
    </row>
    <row r="112" spans="1:15" ht="15.75" x14ac:dyDescent="0.25">
      <c r="A112" s="19"/>
      <c r="B112" s="23"/>
      <c r="C112" s="15"/>
      <c r="D112" s="26"/>
      <c r="E112" s="44"/>
      <c r="F112" s="26"/>
      <c r="G112" s="27"/>
      <c r="H112" s="22"/>
      <c r="I112" s="22"/>
    </row>
    <row r="113" spans="1:9" ht="15.75" x14ac:dyDescent="0.25">
      <c r="A113" s="19"/>
      <c r="B113" s="13"/>
      <c r="C113" s="15"/>
      <c r="D113" s="26"/>
      <c r="E113" s="44"/>
      <c r="F113" s="26"/>
      <c r="G113" s="27"/>
      <c r="H113" s="22"/>
      <c r="I113" s="22"/>
    </row>
  </sheetData>
  <mergeCells count="7">
    <mergeCell ref="B7:C7"/>
    <mergeCell ref="J6:K6"/>
    <mergeCell ref="L6:M6"/>
    <mergeCell ref="N6:O6"/>
    <mergeCell ref="A1:G1"/>
    <mergeCell ref="F6:G6"/>
    <mergeCell ref="H6:I6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City of Saint Charles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Feeler</dc:creator>
  <cp:lastModifiedBy>Sandy Feeler</cp:lastModifiedBy>
  <cp:lastPrinted>2015-05-29T20:54:28Z</cp:lastPrinted>
  <dcterms:created xsi:type="dcterms:W3CDTF">2015-05-29T20:49:06Z</dcterms:created>
  <dcterms:modified xsi:type="dcterms:W3CDTF">2016-02-01T16:11:17Z</dcterms:modified>
</cp:coreProperties>
</file>