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bookViews>
    <workbookView xWindow="0" yWindow="1620" windowWidth="11160" windowHeight="6930"/>
  </bookViews>
  <sheets>
    <sheet name="Bid Tab" sheetId="1" r:id="rId1"/>
    <sheet name="Compatibility Report" sheetId="2" r:id="rId2"/>
  </sheets>
  <definedNames>
    <definedName name="_xlnm.Print_Area" localSheetId="0">'Bid Tab'!$A$1:$L$40</definedName>
    <definedName name="_xlnm.Print_Titles" localSheetId="0">'Bid Tab'!$A:$D</definedName>
  </definedNames>
  <calcPr calcId="145621"/>
</workbook>
</file>

<file path=xl/calcChain.xml><?xml version="1.0" encoding="utf-8"?>
<calcChain xmlns="http://schemas.openxmlformats.org/spreadsheetml/2006/main">
  <c r="H76" i="1" l="1"/>
  <c r="F76" i="1"/>
  <c r="H75" i="1"/>
  <c r="F75" i="1"/>
  <c r="H74" i="1"/>
  <c r="F74" i="1"/>
  <c r="H73" i="1"/>
  <c r="F73" i="1"/>
  <c r="H72" i="1"/>
  <c r="F72" i="1"/>
  <c r="H71" i="1"/>
  <c r="F71" i="1"/>
  <c r="H70" i="1"/>
  <c r="F70" i="1"/>
  <c r="H69" i="1"/>
  <c r="F69" i="1"/>
  <c r="H68" i="1"/>
  <c r="F68" i="1"/>
  <c r="H67" i="1"/>
  <c r="F67" i="1"/>
  <c r="H66" i="1"/>
  <c r="F66" i="1"/>
  <c r="H65" i="1"/>
  <c r="F65" i="1"/>
  <c r="H64" i="1"/>
  <c r="F64" i="1"/>
  <c r="H63" i="1"/>
  <c r="F63" i="1"/>
  <c r="H62" i="1"/>
  <c r="F62" i="1"/>
  <c r="H61" i="1"/>
  <c r="F61" i="1"/>
  <c r="H60" i="1"/>
  <c r="F60" i="1"/>
  <c r="H59" i="1"/>
  <c r="F59" i="1"/>
  <c r="H58" i="1"/>
  <c r="F58" i="1"/>
  <c r="H57" i="1"/>
  <c r="F57" i="1"/>
  <c r="H56" i="1"/>
  <c r="F56" i="1"/>
  <c r="H55" i="1"/>
  <c r="F55" i="1"/>
  <c r="H54" i="1"/>
  <c r="F54" i="1"/>
  <c r="H53" i="1"/>
  <c r="F53" i="1"/>
  <c r="H52" i="1"/>
  <c r="F52" i="1"/>
  <c r="H51" i="1"/>
  <c r="F51" i="1"/>
  <c r="H50" i="1"/>
  <c r="F50" i="1"/>
  <c r="H49" i="1"/>
  <c r="F49" i="1"/>
  <c r="H48" i="1"/>
  <c r="F48" i="1"/>
  <c r="H47" i="1"/>
  <c r="F47" i="1"/>
  <c r="H46" i="1"/>
  <c r="F46" i="1"/>
  <c r="H45" i="1"/>
  <c r="F45" i="1"/>
  <c r="A45" i="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H44" i="1"/>
  <c r="F44" i="1"/>
  <c r="L19" i="1"/>
  <c r="L20" i="1"/>
  <c r="L21" i="1"/>
  <c r="L22" i="1"/>
  <c r="L23" i="1"/>
  <c r="L24" i="1"/>
  <c r="L25" i="1"/>
  <c r="L26" i="1"/>
  <c r="L27" i="1"/>
  <c r="L28" i="1"/>
  <c r="L29" i="1"/>
  <c r="L30" i="1"/>
  <c r="L31" i="1"/>
  <c r="L32" i="1"/>
  <c r="L33" i="1"/>
  <c r="L34" i="1"/>
  <c r="L35" i="1"/>
  <c r="L36" i="1"/>
  <c r="L37" i="1"/>
  <c r="L38" i="1"/>
  <c r="L39"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H19" i="1"/>
  <c r="H20" i="1"/>
  <c r="H21" i="1"/>
  <c r="H22" i="1"/>
  <c r="H23" i="1"/>
  <c r="H24" i="1"/>
  <c r="H25" i="1"/>
  <c r="H26" i="1"/>
  <c r="H27" i="1"/>
  <c r="H28" i="1"/>
  <c r="H29" i="1"/>
  <c r="H30" i="1"/>
  <c r="H31" i="1"/>
  <c r="H32" i="1"/>
  <c r="H33" i="1"/>
  <c r="H34" i="1"/>
  <c r="H35" i="1"/>
  <c r="H36" i="1"/>
  <c r="H37" i="1"/>
  <c r="H38" i="1"/>
  <c r="H39" i="1"/>
  <c r="H7" i="1"/>
  <c r="J7" i="1"/>
  <c r="L7" i="1"/>
  <c r="H8" i="1"/>
  <c r="J8" i="1"/>
  <c r="L8" i="1"/>
  <c r="H9" i="1"/>
  <c r="J9" i="1"/>
  <c r="L9" i="1"/>
  <c r="H10" i="1"/>
  <c r="J10" i="1"/>
  <c r="L10" i="1"/>
  <c r="H11" i="1"/>
  <c r="J11" i="1"/>
  <c r="L11" i="1"/>
  <c r="H12" i="1"/>
  <c r="L12" i="1"/>
  <c r="H13" i="1"/>
  <c r="L13" i="1"/>
  <c r="H14" i="1"/>
  <c r="L14" i="1"/>
  <c r="H15" i="1"/>
  <c r="L15" i="1"/>
  <c r="H16" i="1"/>
  <c r="L16" i="1"/>
  <c r="H17" i="1"/>
  <c r="L17" i="1"/>
  <c r="H18" i="1"/>
  <c r="L18" i="1"/>
  <c r="H77" i="1" l="1"/>
  <c r="F77" i="1"/>
  <c r="A8" i="1"/>
  <c r="A9" i="1" s="1"/>
  <c r="A10" i="1" s="1"/>
  <c r="A11" i="1" s="1"/>
  <c r="A12" i="1" s="1"/>
  <c r="A13" i="1" s="1"/>
  <c r="A14" i="1" s="1"/>
  <c r="A15" i="1" s="1"/>
  <c r="A16" i="1" s="1"/>
  <c r="A17" i="1" s="1"/>
  <c r="A18" i="1" s="1"/>
  <c r="A19" i="1" l="1"/>
  <c r="A20" i="1" s="1"/>
  <c r="A21" i="1" s="1"/>
  <c r="A22" i="1" s="1"/>
  <c r="A23" i="1" s="1"/>
  <c r="A24" i="1" s="1"/>
  <c r="A25" i="1" s="1"/>
  <c r="A26" i="1" s="1"/>
  <c r="A27" i="1" s="1"/>
  <c r="A28" i="1" s="1"/>
  <c r="A29" i="1" s="1"/>
  <c r="A30" i="1" s="1"/>
  <c r="A31" i="1" s="1"/>
  <c r="A32" i="1" s="1"/>
  <c r="A33" i="1" s="1"/>
  <c r="A34" i="1" s="1"/>
  <c r="A35" i="1" s="1"/>
  <c r="A36" i="1" s="1"/>
  <c r="A37" i="1" s="1"/>
  <c r="A38" i="1" s="1"/>
  <c r="A39" i="1" s="1"/>
  <c r="L40" i="1"/>
  <c r="F7" i="1" l="1"/>
  <c r="H40" i="1" l="1"/>
  <c r="F40" i="1"/>
  <c r="J40" i="1"/>
</calcChain>
</file>

<file path=xl/sharedStrings.xml><?xml version="1.0" encoding="utf-8"?>
<sst xmlns="http://schemas.openxmlformats.org/spreadsheetml/2006/main" count="174" uniqueCount="67">
  <si>
    <t>Item Description:</t>
  </si>
  <si>
    <t>Unit</t>
  </si>
  <si>
    <t>Extension</t>
  </si>
  <si>
    <t>Quantity</t>
  </si>
  <si>
    <t>LF</t>
  </si>
  <si>
    <t>Mobilization</t>
  </si>
  <si>
    <t>Unit Price</t>
  </si>
  <si>
    <t>BID TABS</t>
  </si>
  <si>
    <t>Item</t>
  </si>
  <si>
    <t>BASE BID</t>
  </si>
  <si>
    <t>Traffic Control</t>
  </si>
  <si>
    <t>LS</t>
  </si>
  <si>
    <t>Erosion Control</t>
  </si>
  <si>
    <t>SF</t>
  </si>
  <si>
    <t>CY</t>
  </si>
  <si>
    <t>SY</t>
  </si>
  <si>
    <t>Clearing and Grubbing</t>
  </si>
  <si>
    <t>Removal of Existing Structures</t>
  </si>
  <si>
    <t>EA</t>
  </si>
  <si>
    <t>Embankment</t>
  </si>
  <si>
    <t>Unclassified Excavation</t>
  </si>
  <si>
    <t>Asphaltic Concrete, Surface (2")</t>
  </si>
  <si>
    <t>Asphaltic Concrete, Base (6")</t>
  </si>
  <si>
    <t>Concrete Driveway(6")</t>
  </si>
  <si>
    <t>Curb and Gutter, Type CG-1</t>
  </si>
  <si>
    <t>Handicapped Ramps</t>
  </si>
  <si>
    <t>Storm Inlets, (Setback) (4' X 4')</t>
  </si>
  <si>
    <t>Storm Sewer Pipe (15" RCP)</t>
  </si>
  <si>
    <t>Sod</t>
  </si>
  <si>
    <t>Hydroseed</t>
  </si>
  <si>
    <t>Chainlink Fence (4')</t>
  </si>
  <si>
    <t>Contractor Furnished Staking</t>
  </si>
  <si>
    <t>TOTAL BID =</t>
  </si>
  <si>
    <t>Aggregate Base (AB-3) (6")</t>
  </si>
  <si>
    <t>Geogrid Reinforcement (for Base)</t>
  </si>
  <si>
    <t>Temporary Aggregate Driveway (6")</t>
  </si>
  <si>
    <t>Temporary Aggregate Surfacing</t>
  </si>
  <si>
    <t>Concrete Sidewalk Construction (4")</t>
  </si>
  <si>
    <t>End Section (15" RC)</t>
  </si>
  <si>
    <t>Sanitary Sewer Pipe (8" DIP)</t>
  </si>
  <si>
    <t>Sanitary Sewer Manholes</t>
  </si>
  <si>
    <t>Sanitary Concrete Encasement</t>
  </si>
  <si>
    <t>CONSPAN Bridge (O530)</t>
  </si>
  <si>
    <t>Concrete (Headwalls &amp; Wing Walls)</t>
  </si>
  <si>
    <t>Steel (Headwalls &amp; Wing Walls)</t>
  </si>
  <si>
    <t>Turf Reinforcement Mat</t>
  </si>
  <si>
    <t>Handrail</t>
  </si>
  <si>
    <t>Mailbox &amp; Post</t>
  </si>
  <si>
    <t>Tons</t>
  </si>
  <si>
    <t>LB</t>
  </si>
  <si>
    <t>Project Title:  Cherokee Street Bridge Replacement</t>
  </si>
  <si>
    <t>Mega Industries Corp.</t>
  </si>
  <si>
    <t>Kansas Heavy Construction</t>
  </si>
  <si>
    <t>Clarkson Construction</t>
  </si>
  <si>
    <t>Linaweaver Construction</t>
  </si>
  <si>
    <t>R.A. Knapp Construction</t>
  </si>
  <si>
    <t>Leavenworth Excavating</t>
  </si>
  <si>
    <t>BID OPENING:     January 27, 2016     3:00 PM</t>
  </si>
  <si>
    <t>Compatibility Report for Bid Tabs Cherokee Bridge.01.27.16.xlsx</t>
  </si>
  <si>
    <t>Run on 1/27/2016 16:36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</si>
  <si>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</si>
  <si>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</si>
  <si>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</si>
  <si>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</si>
  <si>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</si>
  <si>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</si>
  <si>
    <t>City Project Number:  2015-732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</si>
</sst>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9" x14ac:knownFonts="1">
    <font>
      <sz val="10"/>
      <name val="Arial"/>
    </font>
    <font>
      <sz val="10"/>
      <name val="Arial"/>
      <family val="2"/>
    </font>
    <font>
      <sz val="8"/>
      <name val="Tahoma"/>
      <family val="2"/>
    </font>
    <font>
      <sz val="11"/>
      <name val="Tahoma"/>
      <family val="2"/>
    </font>
    <font>
      <b/>
      <sz val="15"/>
      <name val="Tahoma"/>
      <family val="2"/>
    </font>
    <font>
      <b/>
      <sz val="11"/>
      <name val="Tahoma"/>
      <family val="2"/>
    </font>
    <font>
      <sz val="8"/>
      <name val="MS Sans Serif"/>
      <family val="2"/>
    </font>
    <font>
      <sz val="8"/>
      <name val="MS Sans Serif"/>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5">
    <xf numFmtId="0" fontId="0" fillId="0" borderId="0"/>
    <xf numFmtId="44" fontId="1" fillId="0" borderId="0" applyFont="0" applyFill="0" applyBorder="0" applyAlignment="0" applyProtection="0"/>
    <xf numFmtId="0" fontId="6" fillId="0" borderId="0"/>
    <xf numFmtId="0" fontId="7" fillId="0" borderId="0"/>
    <xf numFmtId="0" fontId="7" fillId="0" borderId="0"/>
  </cellStyleXfs>
  <cellXfs count="76">
    <xf numFmtId="0" fontId="0" fillId="0" borderId="0" xfId="0"/>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vertical="top" wrapText="1"/>
    </xf>
    <xf numFmtId="44" fontId="2" fillId="0" borderId="0" xfId="1" applyFont="1" applyFill="1" applyBorder="1" applyAlignment="1">
      <alignment horizontal="right" vertical="center" wrapText="1"/>
    </xf>
    <xf numFmtId="0" fontId="2" fillId="0" borderId="0" xfId="0" applyFont="1" applyFill="1" applyAlignment="1">
      <alignment vertical="top" wrapText="1"/>
    </xf>
    <xf numFmtId="44" fontId="2" fillId="0" borderId="0" xfId="1" applyFont="1" applyFill="1" applyAlignment="1">
      <alignment horizontal="right" vertical="center" wrapText="1"/>
    </xf>
    <xf numFmtId="0" fontId="3" fillId="0" borderId="0" xfId="0" applyFont="1" applyFill="1" applyAlignment="1">
      <alignment horizontal="center" vertical="top" wrapText="1"/>
    </xf>
    <xf numFmtId="44" fontId="3" fillId="0" borderId="0" xfId="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Border="1" applyAlignment="1">
      <alignment vertical="top" wrapText="1"/>
    </xf>
    <xf numFmtId="44" fontId="3" fillId="0" borderId="0" xfId="1" applyFont="1" applyFill="1" applyBorder="1" applyAlignment="1">
      <alignment horizontal="right" vertical="center" wrapText="1"/>
    </xf>
    <xf numFmtId="0" fontId="4" fillId="0" borderId="0" xfId="0" applyFont="1" applyFill="1" applyAlignment="1">
      <alignment horizontal="center" wrapText="1"/>
    </xf>
    <xf numFmtId="0" fontId="5" fillId="0" borderId="3" xfId="0" applyFont="1" applyFill="1" applyBorder="1" applyAlignment="1">
      <alignment horizontal="center" vertical="center" wrapText="1"/>
    </xf>
    <xf numFmtId="0" fontId="4"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0" borderId="0" xfId="0" applyFont="1" applyFill="1" applyAlignment="1">
      <alignment wrapText="1"/>
    </xf>
    <xf numFmtId="0" fontId="5" fillId="0" borderId="0" xfId="0" applyFont="1" applyFill="1" applyAlignment="1">
      <alignment horizontal="left" vertical="center" wrapText="1"/>
    </xf>
    <xf numFmtId="0" fontId="3" fillId="0" borderId="1" xfId="0" applyFont="1" applyFill="1" applyBorder="1"/>
    <xf numFmtId="3" fontId="3" fillId="0" borderId="1" xfId="0" applyNumberFormat="1" applyFont="1" applyFill="1" applyBorder="1" applyAlignment="1">
      <alignment horizontal="center"/>
    </xf>
    <xf numFmtId="0" fontId="3" fillId="0" borderId="1" xfId="0" applyFont="1" applyFill="1" applyBorder="1" applyAlignment="1" applyProtection="1">
      <alignment horizontal="left"/>
    </xf>
    <xf numFmtId="0" fontId="3" fillId="0" borderId="1" xfId="0" applyFont="1" applyFill="1" applyBorder="1" applyAlignment="1">
      <alignment horizontal="left"/>
    </xf>
    <xf numFmtId="44" fontId="5" fillId="0" borderId="12" xfId="1" applyFont="1" applyFill="1" applyBorder="1" applyAlignment="1">
      <alignment horizontal="center" vertical="center" wrapText="1"/>
    </xf>
    <xf numFmtId="44" fontId="5" fillId="0" borderId="0" xfId="1" applyFont="1" applyFill="1" applyBorder="1" applyAlignment="1">
      <alignment horizontal="center" vertical="center" wrapText="1"/>
    </xf>
    <xf numFmtId="44" fontId="3" fillId="0" borderId="12" xfId="1" applyFont="1" applyFill="1" applyBorder="1" applyAlignment="1">
      <alignment horizontal="right" vertical="center" wrapText="1"/>
    </xf>
    <xf numFmtId="7" fontId="3" fillId="0" borderId="0" xfId="1" applyNumberFormat="1" applyFont="1" applyFill="1" applyBorder="1" applyAlignment="1">
      <alignment horizontal="right" vertical="center" wrapText="1"/>
    </xf>
    <xf numFmtId="44" fontId="5" fillId="0" borderId="12" xfId="1" applyFont="1" applyFill="1" applyBorder="1" applyAlignment="1">
      <alignment vertical="center" wrapText="1"/>
    </xf>
    <xf numFmtId="7" fontId="5" fillId="0" borderId="0" xfId="1" applyNumberFormat="1" applyFont="1" applyFill="1" applyBorder="1" applyAlignment="1">
      <alignment horizontal="right" vertical="center" wrapText="1"/>
    </xf>
    <xf numFmtId="44" fontId="5" fillId="0" borderId="0" xfId="1" applyFont="1" applyFill="1" applyBorder="1" applyAlignment="1">
      <alignment vertical="center" wrapText="1"/>
    </xf>
    <xf numFmtId="3" fontId="3" fillId="0" borderId="1" xfId="0" applyNumberFormat="1" applyFont="1" applyFill="1" applyBorder="1" applyAlignment="1" applyProtection="1">
      <alignment horizontal="center"/>
    </xf>
    <xf numFmtId="0" fontId="3" fillId="0" borderId="1" xfId="0" applyFont="1" applyFill="1" applyBorder="1" applyAlignment="1" applyProtection="1">
      <alignment horizontal="center"/>
    </xf>
    <xf numFmtId="44" fontId="3" fillId="0" borderId="2" xfId="1" applyNumberFormat="1" applyFont="1" applyFill="1" applyBorder="1" applyAlignment="1">
      <alignment horizontal="right" vertical="center" wrapText="1"/>
    </xf>
    <xf numFmtId="44" fontId="5" fillId="0" borderId="10" xfId="1" applyNumberFormat="1" applyFont="1" applyFill="1" applyBorder="1" applyAlignment="1">
      <alignment vertical="center" wrapText="1"/>
    </xf>
    <xf numFmtId="44" fontId="5" fillId="0" borderId="4" xfId="1" applyNumberFormat="1" applyFont="1" applyFill="1" applyBorder="1" applyAlignment="1">
      <alignment horizontal="right" vertical="center" wrapText="1"/>
    </xf>
    <xf numFmtId="44" fontId="3" fillId="2" borderId="13" xfId="1" applyNumberFormat="1" applyFont="1" applyFill="1" applyBorder="1" applyAlignment="1">
      <alignment horizontal="right" vertical="center" wrapText="1"/>
    </xf>
    <xf numFmtId="44" fontId="3" fillId="2" borderId="3" xfId="1"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3" fillId="0" borderId="16" xfId="0" applyFont="1" applyFill="1" applyBorder="1"/>
    <xf numFmtId="3" fontId="3" fillId="0" borderId="16" xfId="0" applyNumberFormat="1" applyFont="1" applyFill="1" applyBorder="1" applyAlignment="1" applyProtection="1">
      <alignment horizontal="center"/>
    </xf>
    <xf numFmtId="3" fontId="3" fillId="0" borderId="16" xfId="0" applyNumberFormat="1" applyFont="1" applyFill="1" applyBorder="1" applyAlignment="1">
      <alignment horizontal="center"/>
    </xf>
    <xf numFmtId="44" fontId="3" fillId="2" borderId="20" xfId="1" applyNumberFormat="1" applyFont="1" applyFill="1" applyBorder="1" applyAlignment="1">
      <alignment horizontal="right" vertical="center" wrapText="1"/>
    </xf>
    <xf numFmtId="44" fontId="3" fillId="0" borderId="21" xfId="1" applyNumberFormat="1" applyFont="1" applyFill="1" applyBorder="1" applyAlignment="1">
      <alignment horizontal="right" vertical="center" wrapText="1"/>
    </xf>
    <xf numFmtId="44" fontId="5" fillId="2" borderId="17" xfId="1" applyFont="1" applyFill="1" applyBorder="1" applyAlignment="1">
      <alignment horizontal="center" vertical="center" wrapText="1"/>
    </xf>
    <xf numFmtId="44" fontId="3" fillId="2" borderId="15" xfId="1" applyNumberFormat="1" applyFont="1" applyFill="1" applyBorder="1" applyAlignment="1">
      <alignment horizontal="right" vertical="center" wrapText="1"/>
    </xf>
    <xf numFmtId="44" fontId="5" fillId="2" borderId="19" xfId="1"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4" xfId="0" applyNumberFormat="1" applyBorder="1" applyAlignment="1">
      <alignment horizontal="center" vertical="top" wrapText="1"/>
    </xf>
    <xf numFmtId="44" fontId="5" fillId="0" borderId="11" xfId="1" applyFont="1" applyFill="1" applyBorder="1" applyAlignment="1">
      <alignment horizontal="right" vertical="center" wrapText="1"/>
    </xf>
    <xf numFmtId="44" fontId="5" fillId="0" borderId="7" xfId="1" applyFont="1" applyFill="1" applyBorder="1" applyAlignment="1">
      <alignment horizontal="right" vertical="center" wrapText="1"/>
    </xf>
    <xf numFmtId="44" fontId="5" fillId="0" borderId="8" xfId="1" applyFont="1" applyFill="1" applyBorder="1" applyAlignment="1">
      <alignment horizontal="right" vertical="center" wrapText="1"/>
    </xf>
    <xf numFmtId="0" fontId="5" fillId="0" borderId="12"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0" fontId="5" fillId="2" borderId="6" xfId="1" applyNumberFormat="1" applyFont="1" applyFill="1" applyBorder="1" applyAlignment="1">
      <alignment horizontal="center" vertical="center" wrapText="1"/>
    </xf>
    <xf numFmtId="44" fontId="5" fillId="0" borderId="0" xfId="1" applyFont="1" applyFill="1" applyBorder="1" applyAlignment="1">
      <alignment horizontal="center" vertical="center" wrapText="1"/>
    </xf>
    <xf numFmtId="0" fontId="4" fillId="0" borderId="0" xfId="0" applyFont="1" applyFill="1" applyAlignment="1">
      <alignment horizontal="center" wrapText="1"/>
    </xf>
    <xf numFmtId="0" fontId="3" fillId="0" borderId="0" xfId="0" applyFont="1" applyFill="1" applyBorder="1" applyAlignment="1">
      <alignment horizontal="center" wrapText="1"/>
    </xf>
    <xf numFmtId="0" fontId="5" fillId="0" borderId="0" xfId="0" applyFont="1" applyFill="1" applyBorder="1" applyAlignment="1">
      <alignment horizontal="center" wrapText="1"/>
    </xf>
    <xf numFmtId="44" fontId="5" fillId="2" borderId="5" xfId="1" applyFont="1" applyFill="1" applyBorder="1" applyAlignment="1">
      <alignment horizontal="center" vertical="center" wrapText="1"/>
    </xf>
    <xf numFmtId="44" fontId="5" fillId="2" borderId="6" xfId="1" applyFont="1" applyFill="1" applyBorder="1" applyAlignment="1">
      <alignment horizontal="center" vertical="center" wrapText="1"/>
    </xf>
    <xf numFmtId="0" fontId="5" fillId="0" borderId="14" xfId="0" applyFont="1" applyFill="1" applyBorder="1" applyAlignment="1">
      <alignment wrapText="1"/>
    </xf>
  </cellXfs>
  <cellStyles count="5">
    <cellStyle name="Currency" xfId="1" builtinId="4"/>
    <cellStyle name="Normal" xfId="0" builtinId="0"/>
    <cellStyle name="Normal 2" xfId="2"/>
    <cellStyle name="Normal 3"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xdr:col>
      <xdr:colOff>776382</xdr:colOff>
      <xdr:row>3</xdr:row>
      <xdr:rowOff>152400</xdr:rowOff>
    </xdr:to>
    <xdr:pic>
      <xdr:nvPicPr>
        <xdr:cNvPr id="3" name="Picture 2" descr="citylogo_transparent_small.png"/>
        <xdr:cNvPicPr>
          <a:picLocks noChangeAspect="1"/>
        </xdr:cNvPicPr>
      </xdr:nvPicPr>
      <xdr:blipFill>
        <a:blip xmlns:r="http://schemas.openxmlformats.org/officeDocument/2006/relationships" r:embed="rId1" cstate="print"/>
        <a:stretch>
          <a:fillRect/>
        </a:stretch>
      </xdr:blipFill>
      <xdr:spPr>
        <a:xfrm>
          <a:off x="0" y="12700"/>
          <a:ext cx="1220882" cy="736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showZeros="0" tabSelected="1" zoomScale="85" zoomScaleNormal="85" workbookViewId="0">
      <pane xSplit="4" topLeftCell="E1" activePane="topRight" state="frozen"/>
      <selection pane="topRight" activeCell="E4" sqref="E4"/>
    </sheetView>
  </sheetViews>
  <sheetFormatPr defaultRowHeight="10.5" x14ac:dyDescent="0.2"/>
  <cols>
    <col min="1" max="1" width="6.5703125" style="3" bestFit="1" customWidth="1"/>
    <col min="2" max="2" width="58.140625" style="6" customWidth="1"/>
    <col min="3" max="3" width="10.85546875" style="2" bestFit="1" customWidth="1"/>
    <col min="4" max="4" width="13" style="2" customWidth="1"/>
    <col min="5" max="5" width="15.7109375" style="7" customWidth="1"/>
    <col min="6" max="6" width="19.28515625" style="7" customWidth="1"/>
    <col min="7" max="7" width="15.7109375" style="7" customWidth="1"/>
    <col min="8" max="8" width="19.28515625" style="7" customWidth="1"/>
    <col min="9" max="9" width="15.7109375" style="7" customWidth="1"/>
    <col min="10" max="10" width="19.28515625" style="7" customWidth="1"/>
    <col min="11" max="11" width="15.7109375" style="7" customWidth="1"/>
    <col min="12" max="12" width="19.28515625" style="7" customWidth="1"/>
    <col min="13" max="16384" width="9.140625" style="2"/>
  </cols>
  <sheetData>
    <row r="1" spans="1:12" ht="18.75" customHeight="1" x14ac:dyDescent="0.25">
      <c r="B1" s="70" t="s">
        <v>7</v>
      </c>
      <c r="C1" s="70"/>
      <c r="D1" s="70"/>
      <c r="E1" s="15"/>
      <c r="F1" s="5"/>
      <c r="G1" s="18"/>
      <c r="H1" s="18"/>
      <c r="I1" s="13"/>
      <c r="J1" s="13"/>
    </row>
    <row r="2" spans="1:12" s="1" customFormat="1" ht="14.25" customHeight="1" x14ac:dyDescent="0.2">
      <c r="A2" s="8"/>
      <c r="B2" s="71" t="s">
        <v>66</v>
      </c>
      <c r="C2" s="71"/>
      <c r="D2" s="71"/>
      <c r="G2" s="75" t="s">
        <v>57</v>
      </c>
      <c r="H2" s="75"/>
      <c r="I2" s="75"/>
      <c r="J2" s="17"/>
      <c r="K2" s="16"/>
      <c r="L2" s="16"/>
    </row>
    <row r="3" spans="1:12" s="1" customFormat="1" ht="14.25" x14ac:dyDescent="0.2">
      <c r="A3" s="8"/>
      <c r="B3" s="72" t="s">
        <v>50</v>
      </c>
      <c r="C3" s="72"/>
      <c r="D3" s="72"/>
      <c r="F3" s="12"/>
      <c r="G3" s="11"/>
      <c r="H3" s="12"/>
      <c r="I3" s="11"/>
      <c r="J3" s="12"/>
      <c r="K3" s="9"/>
      <c r="L3" s="12"/>
    </row>
    <row r="4" spans="1:12" s="1" customFormat="1" ht="15" thickBot="1" x14ac:dyDescent="0.25">
      <c r="A4" s="8"/>
      <c r="B4" s="4"/>
      <c r="E4" s="9"/>
      <c r="F4" s="9"/>
      <c r="G4" s="9"/>
      <c r="H4" s="9"/>
      <c r="I4" s="9"/>
      <c r="J4" s="9"/>
      <c r="K4" s="9"/>
      <c r="L4" s="9"/>
    </row>
    <row r="5" spans="1:12" s="19" customFormat="1" ht="30" customHeight="1" x14ac:dyDescent="0.2">
      <c r="A5" s="64" t="s">
        <v>9</v>
      </c>
      <c r="B5" s="65"/>
      <c r="C5" s="65"/>
      <c r="D5" s="66"/>
      <c r="E5" s="67" t="s">
        <v>51</v>
      </c>
      <c r="F5" s="68"/>
      <c r="G5" s="67" t="s">
        <v>52</v>
      </c>
      <c r="H5" s="68"/>
      <c r="I5" s="67" t="s">
        <v>53</v>
      </c>
      <c r="J5" s="68"/>
      <c r="K5" s="73" t="s">
        <v>54</v>
      </c>
      <c r="L5" s="74"/>
    </row>
    <row r="6" spans="1:12" s="1" customFormat="1" ht="15" thickBot="1" x14ac:dyDescent="0.25">
      <c r="A6" s="47" t="s">
        <v>8</v>
      </c>
      <c r="B6" s="48" t="s">
        <v>0</v>
      </c>
      <c r="C6" s="49" t="s">
        <v>1</v>
      </c>
      <c r="D6" s="50" t="s">
        <v>3</v>
      </c>
      <c r="E6" s="44" t="s">
        <v>6</v>
      </c>
      <c r="F6" s="46" t="s">
        <v>2</v>
      </c>
      <c r="G6" s="44" t="s">
        <v>6</v>
      </c>
      <c r="H6" s="46" t="s">
        <v>2</v>
      </c>
      <c r="I6" s="44" t="s">
        <v>6</v>
      </c>
      <c r="J6" s="46" t="s">
        <v>2</v>
      </c>
      <c r="K6" s="44" t="s">
        <v>6</v>
      </c>
      <c r="L6" s="46" t="s">
        <v>2</v>
      </c>
    </row>
    <row r="7" spans="1:12" s="1" customFormat="1" ht="14.25" x14ac:dyDescent="0.2">
      <c r="A7" s="38">
        <v>1</v>
      </c>
      <c r="B7" s="39" t="s">
        <v>5</v>
      </c>
      <c r="C7" s="40" t="s">
        <v>11</v>
      </c>
      <c r="D7" s="41">
        <v>1</v>
      </c>
      <c r="E7" s="42">
        <v>64000</v>
      </c>
      <c r="F7" s="43">
        <f t="shared" ref="F7:F39" si="0">E7*$D7</f>
        <v>64000</v>
      </c>
      <c r="G7" s="45">
        <v>58000</v>
      </c>
      <c r="H7" s="43">
        <f t="shared" ref="H7:H39" si="1">G7*$D7</f>
        <v>58000</v>
      </c>
      <c r="I7" s="45">
        <v>110000</v>
      </c>
      <c r="J7" s="43">
        <f t="shared" ref="J7:J39" si="2">I7*$D7</f>
        <v>110000</v>
      </c>
      <c r="K7" s="45">
        <v>40000</v>
      </c>
      <c r="L7" s="43">
        <f t="shared" ref="L7:L39" si="3">K7*$D7</f>
        <v>40000</v>
      </c>
    </row>
    <row r="8" spans="1:12" s="1" customFormat="1" ht="14.25" x14ac:dyDescent="0.2">
      <c r="A8" s="14">
        <f>A7+1</f>
        <v>2</v>
      </c>
      <c r="B8" s="20" t="s">
        <v>31</v>
      </c>
      <c r="C8" s="31" t="s">
        <v>11</v>
      </c>
      <c r="D8" s="21">
        <v>1</v>
      </c>
      <c r="E8" s="36">
        <v>4300</v>
      </c>
      <c r="F8" s="33">
        <f t="shared" si="0"/>
        <v>4300</v>
      </c>
      <c r="G8" s="37">
        <v>12500</v>
      </c>
      <c r="H8" s="33">
        <f t="shared" si="1"/>
        <v>12500</v>
      </c>
      <c r="I8" s="37">
        <v>7500</v>
      </c>
      <c r="J8" s="33">
        <f t="shared" si="2"/>
        <v>7500</v>
      </c>
      <c r="K8" s="37">
        <v>4200</v>
      </c>
      <c r="L8" s="33">
        <f t="shared" si="3"/>
        <v>4200</v>
      </c>
    </row>
    <row r="9" spans="1:12" s="1" customFormat="1" ht="14.25" x14ac:dyDescent="0.2">
      <c r="A9" s="14">
        <f t="shared" ref="A9:A39" si="4">A8+1</f>
        <v>3</v>
      </c>
      <c r="B9" s="22" t="s">
        <v>16</v>
      </c>
      <c r="C9" s="31" t="s">
        <v>11</v>
      </c>
      <c r="D9" s="21">
        <v>1</v>
      </c>
      <c r="E9" s="36">
        <v>9000</v>
      </c>
      <c r="F9" s="33">
        <f t="shared" si="0"/>
        <v>9000</v>
      </c>
      <c r="G9" s="37">
        <v>60000</v>
      </c>
      <c r="H9" s="33">
        <f t="shared" si="1"/>
        <v>60000</v>
      </c>
      <c r="I9" s="37">
        <v>3890</v>
      </c>
      <c r="J9" s="33">
        <f t="shared" si="2"/>
        <v>3890</v>
      </c>
      <c r="K9" s="37">
        <v>5000</v>
      </c>
      <c r="L9" s="33">
        <f>K9*$D9</f>
        <v>5000</v>
      </c>
    </row>
    <row r="10" spans="1:12" s="1" customFormat="1" ht="14.25" x14ac:dyDescent="0.2">
      <c r="A10" s="14">
        <f t="shared" si="4"/>
        <v>4</v>
      </c>
      <c r="B10" s="23" t="s">
        <v>19</v>
      </c>
      <c r="C10" s="31" t="s">
        <v>14</v>
      </c>
      <c r="D10" s="31">
        <v>4093</v>
      </c>
      <c r="E10" s="36">
        <v>27</v>
      </c>
      <c r="F10" s="33">
        <f t="shared" si="0"/>
        <v>110511</v>
      </c>
      <c r="G10" s="37">
        <v>39.799999999999997</v>
      </c>
      <c r="H10" s="33">
        <f t="shared" si="1"/>
        <v>162901.4</v>
      </c>
      <c r="I10" s="37">
        <v>2</v>
      </c>
      <c r="J10" s="33">
        <f t="shared" si="2"/>
        <v>8186</v>
      </c>
      <c r="K10" s="37">
        <v>16</v>
      </c>
      <c r="L10" s="33">
        <f>K10*$D10</f>
        <v>65488</v>
      </c>
    </row>
    <row r="11" spans="1:12" s="1" customFormat="1" ht="14.25" customHeight="1" x14ac:dyDescent="0.2">
      <c r="A11" s="14">
        <f t="shared" si="4"/>
        <v>5</v>
      </c>
      <c r="B11" s="22" t="s">
        <v>17</v>
      </c>
      <c r="C11" s="31" t="s">
        <v>11</v>
      </c>
      <c r="D11" s="21">
        <v>1</v>
      </c>
      <c r="E11" s="36">
        <v>125000</v>
      </c>
      <c r="F11" s="33">
        <f t="shared" si="0"/>
        <v>125000</v>
      </c>
      <c r="G11" s="37">
        <v>40000</v>
      </c>
      <c r="H11" s="33">
        <f t="shared" si="1"/>
        <v>40000</v>
      </c>
      <c r="I11" s="37">
        <v>39950</v>
      </c>
      <c r="J11" s="33">
        <f t="shared" si="2"/>
        <v>39950</v>
      </c>
      <c r="K11" s="37">
        <v>12000</v>
      </c>
      <c r="L11" s="33">
        <f t="shared" si="3"/>
        <v>12000</v>
      </c>
    </row>
    <row r="12" spans="1:12" s="1" customFormat="1" ht="14.25" x14ac:dyDescent="0.2">
      <c r="A12" s="14">
        <f t="shared" si="4"/>
        <v>6</v>
      </c>
      <c r="B12" s="22" t="s">
        <v>20</v>
      </c>
      <c r="C12" s="31" t="s">
        <v>14</v>
      </c>
      <c r="D12" s="21">
        <v>7222</v>
      </c>
      <c r="E12" s="36">
        <v>13</v>
      </c>
      <c r="F12" s="33">
        <f t="shared" si="0"/>
        <v>93886</v>
      </c>
      <c r="G12" s="37">
        <v>30</v>
      </c>
      <c r="H12" s="33">
        <f t="shared" si="1"/>
        <v>216660</v>
      </c>
      <c r="I12" s="37">
        <v>17.75</v>
      </c>
      <c r="J12" s="33">
        <f t="shared" si="2"/>
        <v>128190.5</v>
      </c>
      <c r="K12" s="37">
        <v>12</v>
      </c>
      <c r="L12" s="33">
        <f t="shared" si="3"/>
        <v>86664</v>
      </c>
    </row>
    <row r="13" spans="1:12" s="1" customFormat="1" ht="14.25" x14ac:dyDescent="0.2">
      <c r="A13" s="14">
        <f t="shared" si="4"/>
        <v>7</v>
      </c>
      <c r="B13" s="22" t="s">
        <v>21</v>
      </c>
      <c r="C13" s="31" t="s">
        <v>15</v>
      </c>
      <c r="D13" s="21">
        <v>914</v>
      </c>
      <c r="E13" s="36">
        <v>10.5</v>
      </c>
      <c r="F13" s="33">
        <f t="shared" si="0"/>
        <v>9597</v>
      </c>
      <c r="G13" s="37">
        <v>12.5</v>
      </c>
      <c r="H13" s="33">
        <f t="shared" si="1"/>
        <v>11425</v>
      </c>
      <c r="I13" s="37">
        <v>9.4499999999999993</v>
      </c>
      <c r="J13" s="33">
        <f t="shared" si="2"/>
        <v>8637.2999999999993</v>
      </c>
      <c r="K13" s="37">
        <v>10.5</v>
      </c>
      <c r="L13" s="33">
        <f>K13*$D13</f>
        <v>9597</v>
      </c>
    </row>
    <row r="14" spans="1:12" s="1" customFormat="1" ht="14.25" x14ac:dyDescent="0.2">
      <c r="A14" s="14">
        <f t="shared" si="4"/>
        <v>8</v>
      </c>
      <c r="B14" s="22" t="s">
        <v>22</v>
      </c>
      <c r="C14" s="31" t="s">
        <v>15</v>
      </c>
      <c r="D14" s="21">
        <v>914</v>
      </c>
      <c r="E14" s="36">
        <v>29</v>
      </c>
      <c r="F14" s="33">
        <f t="shared" si="0"/>
        <v>26506</v>
      </c>
      <c r="G14" s="37">
        <v>33</v>
      </c>
      <c r="H14" s="33">
        <f t="shared" si="1"/>
        <v>30162</v>
      </c>
      <c r="I14" s="37">
        <v>25.45</v>
      </c>
      <c r="J14" s="33">
        <f t="shared" si="2"/>
        <v>23261.3</v>
      </c>
      <c r="K14" s="37">
        <v>28</v>
      </c>
      <c r="L14" s="33">
        <f>K14*$D14</f>
        <v>25592</v>
      </c>
    </row>
    <row r="15" spans="1:12" s="1" customFormat="1" ht="14.25" x14ac:dyDescent="0.2">
      <c r="A15" s="14">
        <f t="shared" si="4"/>
        <v>9</v>
      </c>
      <c r="B15" s="22" t="s">
        <v>33</v>
      </c>
      <c r="C15" s="31" t="s">
        <v>15</v>
      </c>
      <c r="D15" s="21">
        <v>1144</v>
      </c>
      <c r="E15" s="36">
        <v>9.5</v>
      </c>
      <c r="F15" s="33">
        <f t="shared" si="0"/>
        <v>10868</v>
      </c>
      <c r="G15" s="37">
        <v>11.8</v>
      </c>
      <c r="H15" s="33">
        <f t="shared" si="1"/>
        <v>13499.2</v>
      </c>
      <c r="I15" s="37">
        <v>13.8</v>
      </c>
      <c r="J15" s="33">
        <f t="shared" si="2"/>
        <v>15787.2</v>
      </c>
      <c r="K15" s="37">
        <v>7</v>
      </c>
      <c r="L15" s="33">
        <f t="shared" si="3"/>
        <v>8008</v>
      </c>
    </row>
    <row r="16" spans="1:12" s="1" customFormat="1" ht="14.25" x14ac:dyDescent="0.2">
      <c r="A16" s="14">
        <f t="shared" si="4"/>
        <v>10</v>
      </c>
      <c r="B16" s="22" t="s">
        <v>34</v>
      </c>
      <c r="C16" s="31" t="s">
        <v>15</v>
      </c>
      <c r="D16" s="21">
        <v>1144</v>
      </c>
      <c r="E16" s="36">
        <v>5.25</v>
      </c>
      <c r="F16" s="33">
        <f t="shared" si="0"/>
        <v>6006</v>
      </c>
      <c r="G16" s="37">
        <v>7</v>
      </c>
      <c r="H16" s="33">
        <f t="shared" si="1"/>
        <v>8008</v>
      </c>
      <c r="I16" s="37">
        <v>5.5</v>
      </c>
      <c r="J16" s="33">
        <f t="shared" si="2"/>
        <v>6292</v>
      </c>
      <c r="K16" s="37">
        <v>6</v>
      </c>
      <c r="L16" s="33">
        <f t="shared" ref="L16" si="5">K16*$D16</f>
        <v>6864</v>
      </c>
    </row>
    <row r="17" spans="1:12" s="1" customFormat="1" ht="14.25" x14ac:dyDescent="0.2">
      <c r="A17" s="14">
        <f t="shared" si="4"/>
        <v>11</v>
      </c>
      <c r="B17" s="22" t="s">
        <v>23</v>
      </c>
      <c r="C17" s="31" t="s">
        <v>15</v>
      </c>
      <c r="D17" s="21">
        <v>114</v>
      </c>
      <c r="E17" s="36">
        <v>52</v>
      </c>
      <c r="F17" s="33">
        <f t="shared" si="0"/>
        <v>5928</v>
      </c>
      <c r="G17" s="37">
        <v>50</v>
      </c>
      <c r="H17" s="33">
        <f t="shared" si="1"/>
        <v>5700</v>
      </c>
      <c r="I17" s="37">
        <v>58.95</v>
      </c>
      <c r="J17" s="33">
        <f t="shared" si="2"/>
        <v>6720.3</v>
      </c>
      <c r="K17" s="37">
        <v>56</v>
      </c>
      <c r="L17" s="33">
        <f>K17*$D17</f>
        <v>6384</v>
      </c>
    </row>
    <row r="18" spans="1:12" s="1" customFormat="1" ht="14.25" x14ac:dyDescent="0.2">
      <c r="A18" s="14">
        <f t="shared" si="4"/>
        <v>12</v>
      </c>
      <c r="B18" s="22" t="s">
        <v>35</v>
      </c>
      <c r="C18" s="31" t="s">
        <v>15</v>
      </c>
      <c r="D18" s="21">
        <v>100</v>
      </c>
      <c r="E18" s="36">
        <v>11</v>
      </c>
      <c r="F18" s="33">
        <f t="shared" si="0"/>
        <v>1100</v>
      </c>
      <c r="G18" s="37">
        <v>15</v>
      </c>
      <c r="H18" s="33">
        <f t="shared" si="1"/>
        <v>1500</v>
      </c>
      <c r="I18" s="37">
        <v>22.8</v>
      </c>
      <c r="J18" s="33">
        <f t="shared" si="2"/>
        <v>2280</v>
      </c>
      <c r="K18" s="37">
        <v>8</v>
      </c>
      <c r="L18" s="33">
        <f t="shared" si="3"/>
        <v>800</v>
      </c>
    </row>
    <row r="19" spans="1:12" s="1" customFormat="1" ht="14.25" x14ac:dyDescent="0.2">
      <c r="A19" s="14">
        <f t="shared" si="4"/>
        <v>13</v>
      </c>
      <c r="B19" s="22" t="s">
        <v>36</v>
      </c>
      <c r="C19" s="31" t="s">
        <v>48</v>
      </c>
      <c r="D19" s="21">
        <v>30</v>
      </c>
      <c r="E19" s="36">
        <v>27</v>
      </c>
      <c r="F19" s="33">
        <f t="shared" si="0"/>
        <v>810</v>
      </c>
      <c r="G19" s="37">
        <v>35</v>
      </c>
      <c r="H19" s="33">
        <f t="shared" si="1"/>
        <v>1050</v>
      </c>
      <c r="I19" s="37">
        <v>44</v>
      </c>
      <c r="J19" s="33">
        <f t="shared" si="2"/>
        <v>1320</v>
      </c>
      <c r="K19" s="37">
        <v>20</v>
      </c>
      <c r="L19" s="33">
        <f t="shared" si="3"/>
        <v>600</v>
      </c>
    </row>
    <row r="20" spans="1:12" s="1" customFormat="1" ht="14.25" x14ac:dyDescent="0.2">
      <c r="A20" s="14">
        <f t="shared" si="4"/>
        <v>14</v>
      </c>
      <c r="B20" s="22" t="s">
        <v>24</v>
      </c>
      <c r="C20" s="31" t="s">
        <v>4</v>
      </c>
      <c r="D20" s="21">
        <v>607</v>
      </c>
      <c r="E20" s="36">
        <v>23</v>
      </c>
      <c r="F20" s="33">
        <f t="shared" si="0"/>
        <v>13961</v>
      </c>
      <c r="G20" s="37">
        <v>21</v>
      </c>
      <c r="H20" s="33">
        <f t="shared" si="1"/>
        <v>12747</v>
      </c>
      <c r="I20" s="37">
        <v>24.99</v>
      </c>
      <c r="J20" s="33">
        <f t="shared" si="2"/>
        <v>15168.929999999998</v>
      </c>
      <c r="K20" s="37">
        <v>20</v>
      </c>
      <c r="L20" s="33">
        <f t="shared" si="3"/>
        <v>12140</v>
      </c>
    </row>
    <row r="21" spans="1:12" s="1" customFormat="1" ht="14.25" x14ac:dyDescent="0.2">
      <c r="A21" s="14">
        <f t="shared" si="4"/>
        <v>15</v>
      </c>
      <c r="B21" s="22" t="s">
        <v>37</v>
      </c>
      <c r="C21" s="31" t="s">
        <v>13</v>
      </c>
      <c r="D21" s="21">
        <v>2737</v>
      </c>
      <c r="E21" s="36">
        <v>4.5</v>
      </c>
      <c r="F21" s="33">
        <f t="shared" si="0"/>
        <v>12316.5</v>
      </c>
      <c r="G21" s="37">
        <v>4</v>
      </c>
      <c r="H21" s="33">
        <f t="shared" si="1"/>
        <v>10948</v>
      </c>
      <c r="I21" s="37">
        <v>4.03</v>
      </c>
      <c r="J21" s="33">
        <f t="shared" si="2"/>
        <v>11030.11</v>
      </c>
      <c r="K21" s="37">
        <v>4</v>
      </c>
      <c r="L21" s="33">
        <f t="shared" si="3"/>
        <v>10948</v>
      </c>
    </row>
    <row r="22" spans="1:12" s="1" customFormat="1" ht="14.25" x14ac:dyDescent="0.2">
      <c r="A22" s="14">
        <f t="shared" si="4"/>
        <v>16</v>
      </c>
      <c r="B22" s="22" t="s">
        <v>25</v>
      </c>
      <c r="C22" s="31" t="s">
        <v>18</v>
      </c>
      <c r="D22" s="31">
        <v>1</v>
      </c>
      <c r="E22" s="36">
        <v>1000</v>
      </c>
      <c r="F22" s="33">
        <f t="shared" si="0"/>
        <v>1000</v>
      </c>
      <c r="G22" s="37">
        <v>850</v>
      </c>
      <c r="H22" s="33">
        <f t="shared" si="1"/>
        <v>850</v>
      </c>
      <c r="I22" s="37">
        <v>1850</v>
      </c>
      <c r="J22" s="33">
        <f t="shared" si="2"/>
        <v>1850</v>
      </c>
      <c r="K22" s="37">
        <v>1200</v>
      </c>
      <c r="L22" s="33">
        <f t="shared" si="3"/>
        <v>1200</v>
      </c>
    </row>
    <row r="23" spans="1:12" s="1" customFormat="1" ht="14.25" x14ac:dyDescent="0.2">
      <c r="A23" s="14">
        <f t="shared" si="4"/>
        <v>17</v>
      </c>
      <c r="B23" s="23" t="s">
        <v>26</v>
      </c>
      <c r="C23" s="31" t="s">
        <v>18</v>
      </c>
      <c r="D23" s="31">
        <v>2</v>
      </c>
      <c r="E23" s="36">
        <v>3500</v>
      </c>
      <c r="F23" s="33">
        <f t="shared" si="0"/>
        <v>7000</v>
      </c>
      <c r="G23" s="37">
        <v>4250</v>
      </c>
      <c r="H23" s="33">
        <f t="shared" si="1"/>
        <v>8500</v>
      </c>
      <c r="I23" s="37">
        <v>4220</v>
      </c>
      <c r="J23" s="33">
        <f t="shared" si="2"/>
        <v>8440</v>
      </c>
      <c r="K23" s="37">
        <v>3500</v>
      </c>
      <c r="L23" s="33">
        <f t="shared" si="3"/>
        <v>7000</v>
      </c>
    </row>
    <row r="24" spans="1:12" s="1" customFormat="1" ht="14.25" x14ac:dyDescent="0.2">
      <c r="A24" s="14">
        <f t="shared" si="4"/>
        <v>18</v>
      </c>
      <c r="B24" s="23" t="s">
        <v>27</v>
      </c>
      <c r="C24" s="31" t="s">
        <v>4</v>
      </c>
      <c r="D24" s="31">
        <v>89</v>
      </c>
      <c r="E24" s="36">
        <v>73</v>
      </c>
      <c r="F24" s="33">
        <f t="shared" si="0"/>
        <v>6497</v>
      </c>
      <c r="G24" s="37">
        <v>60</v>
      </c>
      <c r="H24" s="33">
        <f t="shared" si="1"/>
        <v>5340</v>
      </c>
      <c r="I24" s="37">
        <v>75</v>
      </c>
      <c r="J24" s="33">
        <f t="shared" si="2"/>
        <v>6675</v>
      </c>
      <c r="K24" s="37">
        <v>134</v>
      </c>
      <c r="L24" s="33">
        <f t="shared" si="3"/>
        <v>11926</v>
      </c>
    </row>
    <row r="25" spans="1:12" s="1" customFormat="1" ht="14.25" x14ac:dyDescent="0.2">
      <c r="A25" s="14">
        <f t="shared" si="4"/>
        <v>19</v>
      </c>
      <c r="B25" s="23" t="s">
        <v>38</v>
      </c>
      <c r="C25" s="31" t="s">
        <v>18</v>
      </c>
      <c r="D25" s="31">
        <v>1</v>
      </c>
      <c r="E25" s="36">
        <v>685</v>
      </c>
      <c r="F25" s="33">
        <f t="shared" si="0"/>
        <v>685</v>
      </c>
      <c r="G25" s="37">
        <v>950</v>
      </c>
      <c r="H25" s="33">
        <f t="shared" si="1"/>
        <v>950</v>
      </c>
      <c r="I25" s="37">
        <v>1099</v>
      </c>
      <c r="J25" s="33">
        <f t="shared" si="2"/>
        <v>1099</v>
      </c>
      <c r="K25" s="37">
        <v>600</v>
      </c>
      <c r="L25" s="33">
        <f t="shared" si="3"/>
        <v>600</v>
      </c>
    </row>
    <row r="26" spans="1:12" s="1" customFormat="1" ht="14.25" x14ac:dyDescent="0.2">
      <c r="A26" s="14">
        <f t="shared" si="4"/>
        <v>20</v>
      </c>
      <c r="B26" s="23" t="s">
        <v>39</v>
      </c>
      <c r="C26" s="31" t="s">
        <v>4</v>
      </c>
      <c r="D26" s="31">
        <v>353</v>
      </c>
      <c r="E26" s="36">
        <v>66</v>
      </c>
      <c r="F26" s="33">
        <f t="shared" si="0"/>
        <v>23298</v>
      </c>
      <c r="G26" s="37">
        <v>60</v>
      </c>
      <c r="H26" s="33">
        <f t="shared" si="1"/>
        <v>21180</v>
      </c>
      <c r="I26" s="37">
        <v>138</v>
      </c>
      <c r="J26" s="33">
        <f t="shared" si="2"/>
        <v>48714</v>
      </c>
      <c r="K26" s="37">
        <v>108</v>
      </c>
      <c r="L26" s="33">
        <f t="shared" si="3"/>
        <v>38124</v>
      </c>
    </row>
    <row r="27" spans="1:12" s="1" customFormat="1" ht="14.25" x14ac:dyDescent="0.2">
      <c r="A27" s="14">
        <f t="shared" si="4"/>
        <v>21</v>
      </c>
      <c r="B27" s="23" t="s">
        <v>40</v>
      </c>
      <c r="C27" s="31" t="s">
        <v>18</v>
      </c>
      <c r="D27" s="31">
        <v>2</v>
      </c>
      <c r="E27" s="36">
        <v>4600</v>
      </c>
      <c r="F27" s="33">
        <f t="shared" si="0"/>
        <v>9200</v>
      </c>
      <c r="G27" s="37">
        <v>5800</v>
      </c>
      <c r="H27" s="33">
        <f t="shared" si="1"/>
        <v>11600</v>
      </c>
      <c r="I27" s="37">
        <v>6191</v>
      </c>
      <c r="J27" s="33">
        <f t="shared" si="2"/>
        <v>12382</v>
      </c>
      <c r="K27" s="37">
        <v>3800</v>
      </c>
      <c r="L27" s="33">
        <f t="shared" si="3"/>
        <v>7600</v>
      </c>
    </row>
    <row r="28" spans="1:12" s="1" customFormat="1" ht="14.25" x14ac:dyDescent="0.2">
      <c r="A28" s="14">
        <f t="shared" si="4"/>
        <v>22</v>
      </c>
      <c r="B28" s="23" t="s">
        <v>41</v>
      </c>
      <c r="C28" s="31" t="s">
        <v>4</v>
      </c>
      <c r="D28" s="31">
        <v>75</v>
      </c>
      <c r="E28" s="36">
        <v>76</v>
      </c>
      <c r="F28" s="33">
        <f t="shared" si="0"/>
        <v>5700</v>
      </c>
      <c r="G28" s="37">
        <v>65</v>
      </c>
      <c r="H28" s="33">
        <f t="shared" si="1"/>
        <v>4875</v>
      </c>
      <c r="I28" s="37">
        <v>59.5</v>
      </c>
      <c r="J28" s="33">
        <f t="shared" si="2"/>
        <v>4462.5</v>
      </c>
      <c r="K28" s="37">
        <v>75</v>
      </c>
      <c r="L28" s="33">
        <f t="shared" si="3"/>
        <v>5625</v>
      </c>
    </row>
    <row r="29" spans="1:12" s="1" customFormat="1" ht="14.25" x14ac:dyDescent="0.2">
      <c r="A29" s="14">
        <f t="shared" si="4"/>
        <v>23</v>
      </c>
      <c r="B29" s="23" t="s">
        <v>42</v>
      </c>
      <c r="C29" s="31" t="s">
        <v>4</v>
      </c>
      <c r="D29" s="31">
        <v>164</v>
      </c>
      <c r="E29" s="36">
        <v>2260</v>
      </c>
      <c r="F29" s="33">
        <f t="shared" si="0"/>
        <v>370640</v>
      </c>
      <c r="G29" s="37">
        <v>3330</v>
      </c>
      <c r="H29" s="33">
        <f t="shared" si="1"/>
        <v>546120</v>
      </c>
      <c r="I29" s="37">
        <v>2700</v>
      </c>
      <c r="J29" s="33">
        <f t="shared" si="2"/>
        <v>442800</v>
      </c>
      <c r="K29" s="37">
        <v>2800</v>
      </c>
      <c r="L29" s="33">
        <f t="shared" si="3"/>
        <v>459200</v>
      </c>
    </row>
    <row r="30" spans="1:12" s="1" customFormat="1" ht="14.25" x14ac:dyDescent="0.2">
      <c r="A30" s="14">
        <f t="shared" si="4"/>
        <v>24</v>
      </c>
      <c r="B30" s="23" t="s">
        <v>43</v>
      </c>
      <c r="C30" s="31" t="s">
        <v>14</v>
      </c>
      <c r="D30" s="31">
        <v>128</v>
      </c>
      <c r="E30" s="36">
        <v>568</v>
      </c>
      <c r="F30" s="33">
        <f t="shared" si="0"/>
        <v>72704</v>
      </c>
      <c r="G30" s="37">
        <v>750</v>
      </c>
      <c r="H30" s="33">
        <f t="shared" si="1"/>
        <v>96000</v>
      </c>
      <c r="I30" s="37">
        <v>796.5</v>
      </c>
      <c r="J30" s="33">
        <f t="shared" si="2"/>
        <v>101952</v>
      </c>
      <c r="K30" s="37">
        <v>800</v>
      </c>
      <c r="L30" s="33">
        <f t="shared" si="3"/>
        <v>102400</v>
      </c>
    </row>
    <row r="31" spans="1:12" s="1" customFormat="1" ht="14.25" x14ac:dyDescent="0.2">
      <c r="A31" s="14">
        <f t="shared" si="4"/>
        <v>25</v>
      </c>
      <c r="B31" s="23" t="s">
        <v>44</v>
      </c>
      <c r="C31" s="31" t="s">
        <v>49</v>
      </c>
      <c r="D31" s="31">
        <v>22172</v>
      </c>
      <c r="E31" s="36">
        <v>1</v>
      </c>
      <c r="F31" s="33">
        <f t="shared" si="0"/>
        <v>22172</v>
      </c>
      <c r="G31" s="37">
        <v>1.3</v>
      </c>
      <c r="H31" s="33">
        <f t="shared" si="1"/>
        <v>28823.600000000002</v>
      </c>
      <c r="I31" s="37">
        <v>1.23</v>
      </c>
      <c r="J31" s="33">
        <f t="shared" si="2"/>
        <v>27271.56</v>
      </c>
      <c r="K31" s="37">
        <v>1</v>
      </c>
      <c r="L31" s="33">
        <f t="shared" si="3"/>
        <v>22172</v>
      </c>
    </row>
    <row r="32" spans="1:12" s="1" customFormat="1" ht="14.25" x14ac:dyDescent="0.2">
      <c r="A32" s="14">
        <f t="shared" si="4"/>
        <v>26</v>
      </c>
      <c r="B32" s="23" t="s">
        <v>12</v>
      </c>
      <c r="C32" s="31" t="s">
        <v>11</v>
      </c>
      <c r="D32" s="31">
        <v>1</v>
      </c>
      <c r="E32" s="36">
        <v>2000</v>
      </c>
      <c r="F32" s="33">
        <f t="shared" si="0"/>
        <v>2000</v>
      </c>
      <c r="G32" s="37">
        <v>1200</v>
      </c>
      <c r="H32" s="33">
        <f t="shared" si="1"/>
        <v>1200</v>
      </c>
      <c r="I32" s="37">
        <v>6074</v>
      </c>
      <c r="J32" s="33">
        <f t="shared" si="2"/>
        <v>6074</v>
      </c>
      <c r="K32" s="37">
        <v>4000</v>
      </c>
      <c r="L32" s="33">
        <f t="shared" si="3"/>
        <v>4000</v>
      </c>
    </row>
    <row r="33" spans="1:12" s="1" customFormat="1" ht="14.25" x14ac:dyDescent="0.2">
      <c r="A33" s="14">
        <f t="shared" si="4"/>
        <v>27</v>
      </c>
      <c r="B33" s="23" t="s">
        <v>28</v>
      </c>
      <c r="C33" s="32" t="s">
        <v>15</v>
      </c>
      <c r="D33" s="31">
        <v>291</v>
      </c>
      <c r="E33" s="36">
        <v>7.5</v>
      </c>
      <c r="F33" s="33">
        <f t="shared" si="0"/>
        <v>2182.5</v>
      </c>
      <c r="G33" s="37">
        <v>7.2</v>
      </c>
      <c r="H33" s="33">
        <f t="shared" si="1"/>
        <v>2095.2000000000003</v>
      </c>
      <c r="I33" s="37">
        <v>6.23</v>
      </c>
      <c r="J33" s="33">
        <f t="shared" si="2"/>
        <v>1812.93</v>
      </c>
      <c r="K33" s="37">
        <v>6.5</v>
      </c>
      <c r="L33" s="33">
        <f t="shared" si="3"/>
        <v>1891.5</v>
      </c>
    </row>
    <row r="34" spans="1:12" s="1" customFormat="1" ht="14.25" x14ac:dyDescent="0.2">
      <c r="A34" s="14">
        <f t="shared" si="4"/>
        <v>28</v>
      </c>
      <c r="B34" s="23" t="s">
        <v>29</v>
      </c>
      <c r="C34" s="32" t="s">
        <v>15</v>
      </c>
      <c r="D34" s="31">
        <v>2192</v>
      </c>
      <c r="E34" s="36">
        <v>0.5</v>
      </c>
      <c r="F34" s="33">
        <f t="shared" si="0"/>
        <v>1096</v>
      </c>
      <c r="G34" s="37">
        <v>0.5</v>
      </c>
      <c r="H34" s="33">
        <f t="shared" si="1"/>
        <v>1096</v>
      </c>
      <c r="I34" s="37">
        <v>0.43</v>
      </c>
      <c r="J34" s="33">
        <f t="shared" si="2"/>
        <v>942.56</v>
      </c>
      <c r="K34" s="37">
        <v>1</v>
      </c>
      <c r="L34" s="33">
        <f t="shared" si="3"/>
        <v>2192</v>
      </c>
    </row>
    <row r="35" spans="1:12" s="1" customFormat="1" ht="14.25" x14ac:dyDescent="0.2">
      <c r="A35" s="14">
        <f t="shared" si="4"/>
        <v>29</v>
      </c>
      <c r="B35" s="23" t="s">
        <v>45</v>
      </c>
      <c r="C35" s="32" t="s">
        <v>15</v>
      </c>
      <c r="D35" s="31">
        <v>244</v>
      </c>
      <c r="E35" s="36">
        <v>5.5</v>
      </c>
      <c r="F35" s="33">
        <f t="shared" si="0"/>
        <v>1342</v>
      </c>
      <c r="G35" s="37">
        <v>6</v>
      </c>
      <c r="H35" s="33">
        <f t="shared" si="1"/>
        <v>1464</v>
      </c>
      <c r="I35" s="37">
        <v>4.95</v>
      </c>
      <c r="J35" s="33">
        <f t="shared" si="2"/>
        <v>1207.8</v>
      </c>
      <c r="K35" s="37">
        <v>6</v>
      </c>
      <c r="L35" s="33">
        <f t="shared" si="3"/>
        <v>1464</v>
      </c>
    </row>
    <row r="36" spans="1:12" s="1" customFormat="1" ht="14.25" x14ac:dyDescent="0.2">
      <c r="A36" s="14">
        <f t="shared" si="4"/>
        <v>30</v>
      </c>
      <c r="B36" s="23" t="s">
        <v>30</v>
      </c>
      <c r="C36" s="32" t="s">
        <v>4</v>
      </c>
      <c r="D36" s="31">
        <v>168</v>
      </c>
      <c r="E36" s="36">
        <v>53</v>
      </c>
      <c r="F36" s="33">
        <f t="shared" si="0"/>
        <v>8904</v>
      </c>
      <c r="G36" s="37">
        <v>24</v>
      </c>
      <c r="H36" s="33">
        <f t="shared" si="1"/>
        <v>4032</v>
      </c>
      <c r="I36" s="37">
        <v>58</v>
      </c>
      <c r="J36" s="33">
        <f t="shared" si="2"/>
        <v>9744</v>
      </c>
      <c r="K36" s="37">
        <v>15</v>
      </c>
      <c r="L36" s="33">
        <f t="shared" si="3"/>
        <v>2520</v>
      </c>
    </row>
    <row r="37" spans="1:12" s="1" customFormat="1" ht="14.25" x14ac:dyDescent="0.2">
      <c r="A37" s="14">
        <f t="shared" si="4"/>
        <v>31</v>
      </c>
      <c r="B37" s="23" t="s">
        <v>46</v>
      </c>
      <c r="C37" s="32" t="s">
        <v>4</v>
      </c>
      <c r="D37" s="31">
        <v>67</v>
      </c>
      <c r="E37" s="36">
        <v>175</v>
      </c>
      <c r="F37" s="33">
        <f t="shared" si="0"/>
        <v>11725</v>
      </c>
      <c r="G37" s="37">
        <v>200</v>
      </c>
      <c r="H37" s="33">
        <f t="shared" si="1"/>
        <v>13400</v>
      </c>
      <c r="I37" s="37">
        <v>213</v>
      </c>
      <c r="J37" s="33">
        <f t="shared" si="2"/>
        <v>14271</v>
      </c>
      <c r="K37" s="37">
        <v>200</v>
      </c>
      <c r="L37" s="33">
        <f t="shared" si="3"/>
        <v>13400</v>
      </c>
    </row>
    <row r="38" spans="1:12" s="1" customFormat="1" ht="14.25" x14ac:dyDescent="0.2">
      <c r="A38" s="14">
        <f t="shared" si="4"/>
        <v>32</v>
      </c>
      <c r="B38" s="23" t="s">
        <v>47</v>
      </c>
      <c r="C38" s="32" t="s">
        <v>18</v>
      </c>
      <c r="D38" s="31">
        <v>3</v>
      </c>
      <c r="E38" s="36">
        <v>270</v>
      </c>
      <c r="F38" s="33">
        <f t="shared" si="0"/>
        <v>810</v>
      </c>
      <c r="G38" s="37">
        <v>250</v>
      </c>
      <c r="H38" s="33">
        <f t="shared" si="1"/>
        <v>750</v>
      </c>
      <c r="I38" s="37">
        <v>318.74</v>
      </c>
      <c r="J38" s="33">
        <f t="shared" si="2"/>
        <v>956.22</v>
      </c>
      <c r="K38" s="37">
        <v>100</v>
      </c>
      <c r="L38" s="33">
        <f t="shared" si="3"/>
        <v>300</v>
      </c>
    </row>
    <row r="39" spans="1:12" s="1" customFormat="1" ht="15" thickBot="1" x14ac:dyDescent="0.25">
      <c r="A39" s="14">
        <f t="shared" si="4"/>
        <v>33</v>
      </c>
      <c r="B39" s="23" t="s">
        <v>10</v>
      </c>
      <c r="C39" s="32" t="s">
        <v>11</v>
      </c>
      <c r="D39" s="31">
        <v>1</v>
      </c>
      <c r="E39" s="36">
        <v>5000</v>
      </c>
      <c r="F39" s="33">
        <f t="shared" si="0"/>
        <v>5000</v>
      </c>
      <c r="G39" s="37">
        <v>5500</v>
      </c>
      <c r="H39" s="33">
        <f t="shared" si="1"/>
        <v>5500</v>
      </c>
      <c r="I39" s="37">
        <v>4500</v>
      </c>
      <c r="J39" s="33">
        <f t="shared" si="2"/>
        <v>4500</v>
      </c>
      <c r="K39" s="37">
        <v>4850</v>
      </c>
      <c r="L39" s="33">
        <f t="shared" si="3"/>
        <v>4850</v>
      </c>
    </row>
    <row r="40" spans="1:12" s="10" customFormat="1" ht="15.75" customHeight="1" thickTop="1" thickBot="1" x14ac:dyDescent="0.25">
      <c r="A40" s="59" t="s">
        <v>32</v>
      </c>
      <c r="B40" s="60"/>
      <c r="C40" s="60"/>
      <c r="D40" s="61"/>
      <c r="E40" s="34"/>
      <c r="F40" s="35">
        <f>SUM(F7:F39)</f>
        <v>1045745</v>
      </c>
      <c r="G40" s="34"/>
      <c r="H40" s="35">
        <f>SUM(H7:H39)</f>
        <v>1398876.4000000001</v>
      </c>
      <c r="I40" s="34"/>
      <c r="J40" s="35">
        <f>SUM(J7:J39)</f>
        <v>1083368.21</v>
      </c>
      <c r="K40" s="34"/>
      <c r="L40" s="35">
        <f>SUM(L7:L39)</f>
        <v>980749.5</v>
      </c>
    </row>
    <row r="41" spans="1:12" s="1" customFormat="1" ht="14.25" customHeight="1" thickBot="1" x14ac:dyDescent="0.25">
      <c r="A41" s="8"/>
      <c r="B41" s="4"/>
      <c r="E41" s="9"/>
      <c r="F41" s="9"/>
      <c r="G41" s="9"/>
      <c r="H41" s="9"/>
      <c r="I41" s="9"/>
      <c r="J41" s="9"/>
      <c r="K41" s="9"/>
      <c r="L41" s="9"/>
    </row>
    <row r="42" spans="1:12" s="1" customFormat="1" ht="30" customHeight="1" x14ac:dyDescent="0.2">
      <c r="A42" s="64" t="s">
        <v>9</v>
      </c>
      <c r="B42" s="65"/>
      <c r="C42" s="65"/>
      <c r="D42" s="66"/>
      <c r="E42" s="67" t="s">
        <v>55</v>
      </c>
      <c r="F42" s="68"/>
      <c r="G42" s="67" t="s">
        <v>56</v>
      </c>
      <c r="H42" s="68"/>
      <c r="I42" s="62"/>
      <c r="J42" s="63"/>
      <c r="K42" s="69"/>
      <c r="L42" s="69"/>
    </row>
    <row r="43" spans="1:12" s="1" customFormat="1" ht="15" thickBot="1" x14ac:dyDescent="0.25">
      <c r="A43" s="47" t="s">
        <v>8</v>
      </c>
      <c r="B43" s="48" t="s">
        <v>0</v>
      </c>
      <c r="C43" s="49" t="s">
        <v>1</v>
      </c>
      <c r="D43" s="50" t="s">
        <v>3</v>
      </c>
      <c r="E43" s="44" t="s">
        <v>6</v>
      </c>
      <c r="F43" s="46" t="s">
        <v>2</v>
      </c>
      <c r="G43" s="44" t="s">
        <v>6</v>
      </c>
      <c r="H43" s="46" t="s">
        <v>2</v>
      </c>
      <c r="I43" s="24"/>
      <c r="J43" s="25"/>
      <c r="K43" s="25"/>
      <c r="L43" s="25"/>
    </row>
    <row r="44" spans="1:12" s="1" customFormat="1" ht="14.25" x14ac:dyDescent="0.2">
      <c r="A44" s="38">
        <v>1</v>
      </c>
      <c r="B44" s="39" t="s">
        <v>5</v>
      </c>
      <c r="C44" s="40" t="s">
        <v>11</v>
      </c>
      <c r="D44" s="41">
        <v>1</v>
      </c>
      <c r="E44" s="45">
        <v>35000</v>
      </c>
      <c r="F44" s="43">
        <f t="shared" ref="F44:F76" si="6">E44*$D44</f>
        <v>35000</v>
      </c>
      <c r="G44" s="45">
        <v>64000</v>
      </c>
      <c r="H44" s="43">
        <f t="shared" ref="H44:H76" si="7">G44*$D44</f>
        <v>64000</v>
      </c>
      <c r="I44" s="26"/>
      <c r="J44" s="27"/>
      <c r="K44" s="12"/>
      <c r="L44" s="27"/>
    </row>
    <row r="45" spans="1:12" s="1" customFormat="1" ht="14.25" x14ac:dyDescent="0.2">
      <c r="A45" s="14">
        <f>A44+1</f>
        <v>2</v>
      </c>
      <c r="B45" s="20" t="s">
        <v>31</v>
      </c>
      <c r="C45" s="31" t="s">
        <v>11</v>
      </c>
      <c r="D45" s="21">
        <v>1</v>
      </c>
      <c r="E45" s="37">
        <v>5500</v>
      </c>
      <c r="F45" s="33">
        <f t="shared" si="6"/>
        <v>5500</v>
      </c>
      <c r="G45" s="37">
        <v>3774</v>
      </c>
      <c r="H45" s="33">
        <f t="shared" si="7"/>
        <v>3774</v>
      </c>
      <c r="I45" s="26"/>
      <c r="J45" s="27"/>
      <c r="K45" s="12"/>
      <c r="L45" s="27"/>
    </row>
    <row r="46" spans="1:12" s="1" customFormat="1" ht="14.25" x14ac:dyDescent="0.2">
      <c r="A46" s="14">
        <f t="shared" ref="A46:A76" si="8">A45+1</f>
        <v>3</v>
      </c>
      <c r="B46" s="22" t="s">
        <v>16</v>
      </c>
      <c r="C46" s="31" t="s">
        <v>11</v>
      </c>
      <c r="D46" s="21">
        <v>1</v>
      </c>
      <c r="E46" s="37">
        <v>10000</v>
      </c>
      <c r="F46" s="33">
        <f t="shared" si="6"/>
        <v>10000</v>
      </c>
      <c r="G46" s="37">
        <v>3990</v>
      </c>
      <c r="H46" s="33">
        <f t="shared" si="7"/>
        <v>3990</v>
      </c>
      <c r="I46" s="26"/>
      <c r="J46" s="27"/>
      <c r="K46" s="12"/>
      <c r="L46" s="27"/>
    </row>
    <row r="47" spans="1:12" s="1" customFormat="1" ht="14.25" x14ac:dyDescent="0.2">
      <c r="A47" s="14">
        <f t="shared" si="8"/>
        <v>4</v>
      </c>
      <c r="B47" s="23" t="s">
        <v>19</v>
      </c>
      <c r="C47" s="31" t="s">
        <v>14</v>
      </c>
      <c r="D47" s="31">
        <v>4093</v>
      </c>
      <c r="E47" s="37">
        <v>7.25</v>
      </c>
      <c r="F47" s="33">
        <f t="shared" si="6"/>
        <v>29674.25</v>
      </c>
      <c r="G47" s="37">
        <v>1</v>
      </c>
      <c r="H47" s="33">
        <f t="shared" si="7"/>
        <v>4093</v>
      </c>
      <c r="I47" s="26"/>
      <c r="J47" s="27"/>
      <c r="K47" s="12"/>
      <c r="L47" s="27"/>
    </row>
    <row r="48" spans="1:12" s="1" customFormat="1" ht="14.25" x14ac:dyDescent="0.2">
      <c r="A48" s="14">
        <f t="shared" si="8"/>
        <v>5</v>
      </c>
      <c r="B48" s="22" t="s">
        <v>17</v>
      </c>
      <c r="C48" s="31" t="s">
        <v>11</v>
      </c>
      <c r="D48" s="21">
        <v>1</v>
      </c>
      <c r="E48" s="37">
        <v>52000</v>
      </c>
      <c r="F48" s="33">
        <f t="shared" si="6"/>
        <v>52000</v>
      </c>
      <c r="G48" s="37">
        <v>29000</v>
      </c>
      <c r="H48" s="33">
        <f t="shared" si="7"/>
        <v>29000</v>
      </c>
      <c r="I48" s="26"/>
      <c r="J48" s="27"/>
      <c r="K48" s="12"/>
      <c r="L48" s="27"/>
    </row>
    <row r="49" spans="1:12" s="1" customFormat="1" ht="14.25" x14ac:dyDescent="0.2">
      <c r="A49" s="14">
        <f t="shared" si="8"/>
        <v>6</v>
      </c>
      <c r="B49" s="22" t="s">
        <v>20</v>
      </c>
      <c r="C49" s="31" t="s">
        <v>14</v>
      </c>
      <c r="D49" s="21">
        <v>7222</v>
      </c>
      <c r="E49" s="37">
        <v>10</v>
      </c>
      <c r="F49" s="33">
        <f t="shared" si="6"/>
        <v>72220</v>
      </c>
      <c r="G49" s="37">
        <v>17.5</v>
      </c>
      <c r="H49" s="33">
        <f t="shared" si="7"/>
        <v>126385</v>
      </c>
      <c r="I49" s="26"/>
      <c r="J49" s="27"/>
      <c r="K49" s="12"/>
      <c r="L49" s="27"/>
    </row>
    <row r="50" spans="1:12" s="1" customFormat="1" ht="14.25" x14ac:dyDescent="0.2">
      <c r="A50" s="14">
        <f t="shared" si="8"/>
        <v>7</v>
      </c>
      <c r="B50" s="22" t="s">
        <v>21</v>
      </c>
      <c r="C50" s="31" t="s">
        <v>15</v>
      </c>
      <c r="D50" s="21">
        <v>914</v>
      </c>
      <c r="E50" s="37">
        <v>12</v>
      </c>
      <c r="F50" s="33">
        <f t="shared" si="6"/>
        <v>10968</v>
      </c>
      <c r="G50" s="37">
        <v>10.199999999999999</v>
      </c>
      <c r="H50" s="33">
        <f t="shared" si="7"/>
        <v>9322.7999999999993</v>
      </c>
      <c r="I50" s="26"/>
      <c r="J50" s="27"/>
      <c r="K50" s="12"/>
      <c r="L50" s="27"/>
    </row>
    <row r="51" spans="1:12" s="1" customFormat="1" ht="14.25" x14ac:dyDescent="0.2">
      <c r="A51" s="14">
        <f t="shared" si="8"/>
        <v>8</v>
      </c>
      <c r="B51" s="22" t="s">
        <v>22</v>
      </c>
      <c r="C51" s="31" t="s">
        <v>15</v>
      </c>
      <c r="D51" s="21">
        <v>914</v>
      </c>
      <c r="E51" s="37">
        <v>29</v>
      </c>
      <c r="F51" s="33">
        <f t="shared" si="6"/>
        <v>26506</v>
      </c>
      <c r="G51" s="37">
        <v>27.45</v>
      </c>
      <c r="H51" s="33">
        <f t="shared" si="7"/>
        <v>25089.3</v>
      </c>
      <c r="I51" s="26"/>
      <c r="J51" s="27"/>
      <c r="K51" s="12"/>
      <c r="L51" s="27"/>
    </row>
    <row r="52" spans="1:12" s="1" customFormat="1" ht="14.25" x14ac:dyDescent="0.2">
      <c r="A52" s="14">
        <f t="shared" si="8"/>
        <v>9</v>
      </c>
      <c r="B52" s="22" t="s">
        <v>33</v>
      </c>
      <c r="C52" s="31" t="s">
        <v>15</v>
      </c>
      <c r="D52" s="21">
        <v>1144</v>
      </c>
      <c r="E52" s="37">
        <v>11.25</v>
      </c>
      <c r="F52" s="33">
        <f t="shared" si="6"/>
        <v>12870</v>
      </c>
      <c r="G52" s="37">
        <v>13.8</v>
      </c>
      <c r="H52" s="33">
        <f t="shared" si="7"/>
        <v>15787.2</v>
      </c>
      <c r="I52" s="26"/>
      <c r="J52" s="27"/>
      <c r="K52" s="12"/>
      <c r="L52" s="27"/>
    </row>
    <row r="53" spans="1:12" s="1" customFormat="1" ht="14.25" x14ac:dyDescent="0.2">
      <c r="A53" s="14">
        <f t="shared" si="8"/>
        <v>10</v>
      </c>
      <c r="B53" s="22" t="s">
        <v>34</v>
      </c>
      <c r="C53" s="31" t="s">
        <v>15</v>
      </c>
      <c r="D53" s="21">
        <v>1144</v>
      </c>
      <c r="E53" s="37">
        <v>6</v>
      </c>
      <c r="F53" s="33">
        <f t="shared" si="6"/>
        <v>6864</v>
      </c>
      <c r="G53" s="37">
        <v>5.6</v>
      </c>
      <c r="H53" s="33">
        <f t="shared" si="7"/>
        <v>6406.4</v>
      </c>
      <c r="I53" s="26"/>
      <c r="J53" s="27"/>
      <c r="K53" s="12"/>
      <c r="L53" s="27"/>
    </row>
    <row r="54" spans="1:12" s="1" customFormat="1" ht="14.25" x14ac:dyDescent="0.2">
      <c r="A54" s="14">
        <f t="shared" si="8"/>
        <v>11</v>
      </c>
      <c r="B54" s="22" t="s">
        <v>23</v>
      </c>
      <c r="C54" s="31" t="s">
        <v>15</v>
      </c>
      <c r="D54" s="21">
        <v>114</v>
      </c>
      <c r="E54" s="37">
        <v>45</v>
      </c>
      <c r="F54" s="33">
        <f t="shared" si="6"/>
        <v>5130</v>
      </c>
      <c r="G54" s="37">
        <v>63.2</v>
      </c>
      <c r="H54" s="33">
        <f t="shared" si="7"/>
        <v>7204.8</v>
      </c>
      <c r="I54" s="26"/>
      <c r="J54" s="27"/>
      <c r="K54" s="12"/>
      <c r="L54" s="27"/>
    </row>
    <row r="55" spans="1:12" s="1" customFormat="1" ht="14.25" x14ac:dyDescent="0.2">
      <c r="A55" s="14">
        <f t="shared" si="8"/>
        <v>12</v>
      </c>
      <c r="B55" s="22" t="s">
        <v>35</v>
      </c>
      <c r="C55" s="31" t="s">
        <v>15</v>
      </c>
      <c r="D55" s="21">
        <v>100</v>
      </c>
      <c r="E55" s="37">
        <v>12.5</v>
      </c>
      <c r="F55" s="33">
        <f t="shared" si="6"/>
        <v>1250</v>
      </c>
      <c r="G55" s="37">
        <v>22.8</v>
      </c>
      <c r="H55" s="33">
        <f t="shared" si="7"/>
        <v>2280</v>
      </c>
      <c r="I55" s="26"/>
      <c r="J55" s="27"/>
      <c r="K55" s="12"/>
      <c r="L55" s="27"/>
    </row>
    <row r="56" spans="1:12" s="1" customFormat="1" ht="14.25" x14ac:dyDescent="0.2">
      <c r="A56" s="14">
        <f t="shared" si="8"/>
        <v>13</v>
      </c>
      <c r="B56" s="22" t="s">
        <v>36</v>
      </c>
      <c r="C56" s="31" t="s">
        <v>48</v>
      </c>
      <c r="D56" s="21">
        <v>30</v>
      </c>
      <c r="E56" s="37">
        <v>25</v>
      </c>
      <c r="F56" s="33">
        <f t="shared" si="6"/>
        <v>750</v>
      </c>
      <c r="G56" s="37">
        <v>44.85</v>
      </c>
      <c r="H56" s="33">
        <f t="shared" si="7"/>
        <v>1345.5</v>
      </c>
      <c r="I56" s="26"/>
      <c r="J56" s="27"/>
      <c r="K56" s="12"/>
      <c r="L56" s="27"/>
    </row>
    <row r="57" spans="1:12" s="1" customFormat="1" ht="14.25" x14ac:dyDescent="0.2">
      <c r="A57" s="14">
        <f t="shared" si="8"/>
        <v>14</v>
      </c>
      <c r="B57" s="22" t="s">
        <v>24</v>
      </c>
      <c r="C57" s="31" t="s">
        <v>4</v>
      </c>
      <c r="D57" s="21">
        <v>607</v>
      </c>
      <c r="E57" s="37">
        <v>20</v>
      </c>
      <c r="F57" s="33">
        <f t="shared" si="6"/>
        <v>12140</v>
      </c>
      <c r="G57" s="37">
        <v>27.4</v>
      </c>
      <c r="H57" s="33">
        <f t="shared" si="7"/>
        <v>16631.8</v>
      </c>
      <c r="I57" s="26"/>
      <c r="J57" s="27"/>
      <c r="K57" s="12"/>
      <c r="L57" s="27"/>
    </row>
    <row r="58" spans="1:12" s="1" customFormat="1" ht="14.25" x14ac:dyDescent="0.2">
      <c r="A58" s="14">
        <f t="shared" si="8"/>
        <v>15</v>
      </c>
      <c r="B58" s="22" t="s">
        <v>37</v>
      </c>
      <c r="C58" s="31" t="s">
        <v>13</v>
      </c>
      <c r="D58" s="21">
        <v>2737</v>
      </c>
      <c r="E58" s="37">
        <v>5</v>
      </c>
      <c r="F58" s="33">
        <f t="shared" si="6"/>
        <v>13685</v>
      </c>
      <c r="G58" s="37">
        <v>4.95</v>
      </c>
      <c r="H58" s="33">
        <f t="shared" si="7"/>
        <v>13548.15</v>
      </c>
      <c r="I58" s="26"/>
      <c r="J58" s="27"/>
      <c r="K58" s="12"/>
      <c r="L58" s="27"/>
    </row>
    <row r="59" spans="1:12" s="1" customFormat="1" ht="14.25" x14ac:dyDescent="0.2">
      <c r="A59" s="14">
        <f t="shared" si="8"/>
        <v>16</v>
      </c>
      <c r="B59" s="22" t="s">
        <v>25</v>
      </c>
      <c r="C59" s="31" t="s">
        <v>18</v>
      </c>
      <c r="D59" s="31">
        <v>1</v>
      </c>
      <c r="E59" s="37">
        <v>1250</v>
      </c>
      <c r="F59" s="33">
        <f t="shared" si="6"/>
        <v>1250</v>
      </c>
      <c r="G59" s="37">
        <v>2050</v>
      </c>
      <c r="H59" s="33">
        <f t="shared" si="7"/>
        <v>2050</v>
      </c>
      <c r="I59" s="26"/>
      <c r="J59" s="27"/>
      <c r="K59" s="12"/>
      <c r="L59" s="27"/>
    </row>
    <row r="60" spans="1:12" s="1" customFormat="1" ht="14.25" x14ac:dyDescent="0.2">
      <c r="A60" s="14">
        <f t="shared" si="8"/>
        <v>17</v>
      </c>
      <c r="B60" s="23" t="s">
        <v>26</v>
      </c>
      <c r="C60" s="31" t="s">
        <v>18</v>
      </c>
      <c r="D60" s="31">
        <v>2</v>
      </c>
      <c r="E60" s="37">
        <v>3800</v>
      </c>
      <c r="F60" s="33">
        <f t="shared" si="6"/>
        <v>7600</v>
      </c>
      <c r="G60" s="37">
        <v>4215</v>
      </c>
      <c r="H60" s="33">
        <f t="shared" si="7"/>
        <v>8430</v>
      </c>
      <c r="I60" s="26"/>
      <c r="J60" s="27"/>
      <c r="K60" s="12"/>
      <c r="L60" s="27"/>
    </row>
    <row r="61" spans="1:12" s="1" customFormat="1" ht="14.25" x14ac:dyDescent="0.2">
      <c r="A61" s="14">
        <f t="shared" si="8"/>
        <v>18</v>
      </c>
      <c r="B61" s="23" t="s">
        <v>27</v>
      </c>
      <c r="C61" s="31" t="s">
        <v>4</v>
      </c>
      <c r="D61" s="31">
        <v>89</v>
      </c>
      <c r="E61" s="37">
        <v>57.5</v>
      </c>
      <c r="F61" s="33">
        <f t="shared" si="6"/>
        <v>5117.5</v>
      </c>
      <c r="G61" s="37">
        <v>75.5</v>
      </c>
      <c r="H61" s="33">
        <f t="shared" si="7"/>
        <v>6719.5</v>
      </c>
      <c r="I61" s="26"/>
      <c r="J61" s="27"/>
      <c r="K61" s="12"/>
      <c r="L61" s="27"/>
    </row>
    <row r="62" spans="1:12" s="1" customFormat="1" ht="14.25" x14ac:dyDescent="0.2">
      <c r="A62" s="14">
        <f t="shared" si="8"/>
        <v>19</v>
      </c>
      <c r="B62" s="23" t="s">
        <v>38</v>
      </c>
      <c r="C62" s="31" t="s">
        <v>18</v>
      </c>
      <c r="D62" s="31">
        <v>1</v>
      </c>
      <c r="E62" s="37">
        <v>625</v>
      </c>
      <c r="F62" s="33">
        <f t="shared" si="6"/>
        <v>625</v>
      </c>
      <c r="G62" s="37">
        <v>1095</v>
      </c>
      <c r="H62" s="33">
        <f t="shared" si="7"/>
        <v>1095</v>
      </c>
      <c r="I62" s="26"/>
      <c r="J62" s="27"/>
      <c r="K62" s="12"/>
      <c r="L62" s="27"/>
    </row>
    <row r="63" spans="1:12" s="1" customFormat="1" ht="14.25" x14ac:dyDescent="0.2">
      <c r="A63" s="14">
        <f t="shared" si="8"/>
        <v>20</v>
      </c>
      <c r="B63" s="23" t="s">
        <v>39</v>
      </c>
      <c r="C63" s="31" t="s">
        <v>4</v>
      </c>
      <c r="D63" s="31">
        <v>353</v>
      </c>
      <c r="E63" s="37">
        <v>70</v>
      </c>
      <c r="F63" s="33">
        <f t="shared" si="6"/>
        <v>24710</v>
      </c>
      <c r="G63" s="37">
        <v>138</v>
      </c>
      <c r="H63" s="33">
        <f t="shared" si="7"/>
        <v>48714</v>
      </c>
      <c r="I63" s="26"/>
      <c r="J63" s="27"/>
      <c r="K63" s="12"/>
      <c r="L63" s="27"/>
    </row>
    <row r="64" spans="1:12" s="1" customFormat="1" ht="14.25" x14ac:dyDescent="0.2">
      <c r="A64" s="14">
        <f t="shared" si="8"/>
        <v>21</v>
      </c>
      <c r="B64" s="23" t="s">
        <v>40</v>
      </c>
      <c r="C64" s="31" t="s">
        <v>18</v>
      </c>
      <c r="D64" s="31">
        <v>2</v>
      </c>
      <c r="E64" s="37">
        <v>6500</v>
      </c>
      <c r="F64" s="33">
        <f t="shared" si="6"/>
        <v>13000</v>
      </c>
      <c r="G64" s="37">
        <v>6184</v>
      </c>
      <c r="H64" s="33">
        <f t="shared" si="7"/>
        <v>12368</v>
      </c>
      <c r="I64" s="26"/>
      <c r="J64" s="27"/>
      <c r="K64" s="12"/>
      <c r="L64" s="27"/>
    </row>
    <row r="65" spans="1:12" s="1" customFormat="1" ht="14.25" x14ac:dyDescent="0.2">
      <c r="A65" s="14">
        <f t="shared" si="8"/>
        <v>22</v>
      </c>
      <c r="B65" s="23" t="s">
        <v>41</v>
      </c>
      <c r="C65" s="31" t="s">
        <v>4</v>
      </c>
      <c r="D65" s="31">
        <v>75</v>
      </c>
      <c r="E65" s="37">
        <v>60</v>
      </c>
      <c r="F65" s="33">
        <f t="shared" si="6"/>
        <v>4500</v>
      </c>
      <c r="G65" s="37">
        <v>59.45</v>
      </c>
      <c r="H65" s="33">
        <f t="shared" si="7"/>
        <v>4458.75</v>
      </c>
      <c r="I65" s="26"/>
      <c r="J65" s="27"/>
      <c r="K65" s="12"/>
      <c r="L65" s="27"/>
    </row>
    <row r="66" spans="1:12" ht="14.25" x14ac:dyDescent="0.2">
      <c r="A66" s="14">
        <f t="shared" si="8"/>
        <v>23</v>
      </c>
      <c r="B66" s="23" t="s">
        <v>42</v>
      </c>
      <c r="C66" s="31" t="s">
        <v>4</v>
      </c>
      <c r="D66" s="31">
        <v>164</v>
      </c>
      <c r="E66" s="37">
        <v>2625</v>
      </c>
      <c r="F66" s="33">
        <f t="shared" si="6"/>
        <v>430500</v>
      </c>
      <c r="G66" s="37">
        <v>2427</v>
      </c>
      <c r="H66" s="33">
        <f t="shared" si="7"/>
        <v>398028</v>
      </c>
      <c r="I66" s="26"/>
      <c r="J66" s="27"/>
      <c r="K66" s="12"/>
      <c r="L66" s="27"/>
    </row>
    <row r="67" spans="1:12" ht="14.25" x14ac:dyDescent="0.2">
      <c r="A67" s="14">
        <f t="shared" si="8"/>
        <v>24</v>
      </c>
      <c r="B67" s="23" t="s">
        <v>43</v>
      </c>
      <c r="C67" s="31" t="s">
        <v>14</v>
      </c>
      <c r="D67" s="31">
        <v>128</v>
      </c>
      <c r="E67" s="37">
        <v>700</v>
      </c>
      <c r="F67" s="33">
        <f t="shared" si="6"/>
        <v>89600</v>
      </c>
      <c r="G67" s="37">
        <v>695.73</v>
      </c>
      <c r="H67" s="33">
        <f t="shared" si="7"/>
        <v>89053.440000000002</v>
      </c>
      <c r="I67" s="26"/>
      <c r="J67" s="27"/>
      <c r="K67" s="12"/>
      <c r="L67" s="27"/>
    </row>
    <row r="68" spans="1:12" ht="14.25" x14ac:dyDescent="0.2">
      <c r="A68" s="14">
        <f t="shared" si="8"/>
        <v>25</v>
      </c>
      <c r="B68" s="23" t="s">
        <v>44</v>
      </c>
      <c r="C68" s="31" t="s">
        <v>49</v>
      </c>
      <c r="D68" s="31">
        <v>22172</v>
      </c>
      <c r="E68" s="37">
        <v>0.82</v>
      </c>
      <c r="F68" s="33">
        <f t="shared" si="6"/>
        <v>18181.039999999997</v>
      </c>
      <c r="G68" s="37">
        <v>0.9</v>
      </c>
      <c r="H68" s="33">
        <f t="shared" si="7"/>
        <v>19954.8</v>
      </c>
      <c r="I68" s="26"/>
      <c r="J68" s="27"/>
      <c r="K68" s="12"/>
      <c r="L68" s="27"/>
    </row>
    <row r="69" spans="1:12" ht="14.25" x14ac:dyDescent="0.2">
      <c r="A69" s="14">
        <f t="shared" si="8"/>
        <v>26</v>
      </c>
      <c r="B69" s="23" t="s">
        <v>12</v>
      </c>
      <c r="C69" s="31" t="s">
        <v>11</v>
      </c>
      <c r="D69" s="31">
        <v>1</v>
      </c>
      <c r="E69" s="37">
        <v>1980</v>
      </c>
      <c r="F69" s="33">
        <f t="shared" si="6"/>
        <v>1980</v>
      </c>
      <c r="G69" s="37">
        <v>3300</v>
      </c>
      <c r="H69" s="33">
        <f t="shared" si="7"/>
        <v>3300</v>
      </c>
      <c r="I69" s="26"/>
      <c r="J69" s="27"/>
      <c r="K69" s="12"/>
      <c r="L69" s="27"/>
    </row>
    <row r="70" spans="1:12" ht="14.25" x14ac:dyDescent="0.2">
      <c r="A70" s="14">
        <f t="shared" si="8"/>
        <v>27</v>
      </c>
      <c r="B70" s="23" t="s">
        <v>28</v>
      </c>
      <c r="C70" s="32" t="s">
        <v>15</v>
      </c>
      <c r="D70" s="31">
        <v>291</v>
      </c>
      <c r="E70" s="37">
        <v>6.5</v>
      </c>
      <c r="F70" s="33">
        <f t="shared" si="6"/>
        <v>1891.5</v>
      </c>
      <c r="G70" s="37">
        <v>6.7</v>
      </c>
      <c r="H70" s="33">
        <f t="shared" si="7"/>
        <v>1949.7</v>
      </c>
      <c r="I70" s="26"/>
      <c r="J70" s="27"/>
      <c r="K70" s="12"/>
      <c r="L70" s="27"/>
    </row>
    <row r="71" spans="1:12" ht="14.25" x14ac:dyDescent="0.2">
      <c r="A71" s="14">
        <f t="shared" si="8"/>
        <v>28</v>
      </c>
      <c r="B71" s="23" t="s">
        <v>29</v>
      </c>
      <c r="C71" s="32" t="s">
        <v>15</v>
      </c>
      <c r="D71" s="31">
        <v>2192</v>
      </c>
      <c r="E71" s="37">
        <v>0.6</v>
      </c>
      <c r="F71" s="33">
        <f t="shared" si="6"/>
        <v>1315.2</v>
      </c>
      <c r="G71" s="37">
        <v>1.25</v>
      </c>
      <c r="H71" s="33">
        <f t="shared" si="7"/>
        <v>2740</v>
      </c>
      <c r="I71" s="26"/>
      <c r="J71" s="27"/>
      <c r="K71" s="12"/>
      <c r="L71" s="27"/>
    </row>
    <row r="72" spans="1:12" ht="14.25" x14ac:dyDescent="0.2">
      <c r="A72" s="14">
        <f t="shared" si="8"/>
        <v>29</v>
      </c>
      <c r="B72" s="23" t="s">
        <v>45</v>
      </c>
      <c r="C72" s="32" t="s">
        <v>15</v>
      </c>
      <c r="D72" s="31">
        <v>244</v>
      </c>
      <c r="E72" s="37">
        <v>3.3</v>
      </c>
      <c r="F72" s="33">
        <f t="shared" si="6"/>
        <v>805.19999999999993</v>
      </c>
      <c r="G72" s="37">
        <v>6.65</v>
      </c>
      <c r="H72" s="33">
        <f t="shared" si="7"/>
        <v>1622.6000000000001</v>
      </c>
      <c r="I72" s="26"/>
      <c r="J72" s="27"/>
      <c r="K72" s="12"/>
      <c r="L72" s="27"/>
    </row>
    <row r="73" spans="1:12" ht="14.25" x14ac:dyDescent="0.2">
      <c r="A73" s="14">
        <f t="shared" si="8"/>
        <v>30</v>
      </c>
      <c r="B73" s="23" t="s">
        <v>30</v>
      </c>
      <c r="C73" s="32" t="s">
        <v>4</v>
      </c>
      <c r="D73" s="31">
        <v>168</v>
      </c>
      <c r="E73" s="37">
        <v>90</v>
      </c>
      <c r="F73" s="33">
        <f t="shared" si="6"/>
        <v>15120</v>
      </c>
      <c r="G73" s="37">
        <v>53.9</v>
      </c>
      <c r="H73" s="33">
        <f t="shared" si="7"/>
        <v>9055.1999999999989</v>
      </c>
      <c r="I73" s="26"/>
      <c r="J73" s="27"/>
      <c r="K73" s="12"/>
      <c r="L73" s="27"/>
    </row>
    <row r="74" spans="1:12" ht="14.25" x14ac:dyDescent="0.2">
      <c r="A74" s="14">
        <f t="shared" si="8"/>
        <v>31</v>
      </c>
      <c r="B74" s="23" t="s">
        <v>46</v>
      </c>
      <c r="C74" s="32" t="s">
        <v>4</v>
      </c>
      <c r="D74" s="31">
        <v>67</v>
      </c>
      <c r="E74" s="37">
        <v>175</v>
      </c>
      <c r="F74" s="33">
        <f t="shared" si="6"/>
        <v>11725</v>
      </c>
      <c r="G74" s="37">
        <v>210</v>
      </c>
      <c r="H74" s="33">
        <f t="shared" si="7"/>
        <v>14070</v>
      </c>
      <c r="I74" s="26"/>
      <c r="J74" s="27"/>
      <c r="K74" s="12"/>
      <c r="L74" s="27"/>
    </row>
    <row r="75" spans="1:12" ht="14.25" x14ac:dyDescent="0.2">
      <c r="A75" s="14">
        <f t="shared" si="8"/>
        <v>32</v>
      </c>
      <c r="B75" s="23" t="s">
        <v>47</v>
      </c>
      <c r="C75" s="32" t="s">
        <v>18</v>
      </c>
      <c r="D75" s="31">
        <v>3</v>
      </c>
      <c r="E75" s="37">
        <v>200</v>
      </c>
      <c r="F75" s="33">
        <f t="shared" si="6"/>
        <v>600</v>
      </c>
      <c r="G75" s="37">
        <v>450</v>
      </c>
      <c r="H75" s="33">
        <f t="shared" si="7"/>
        <v>1350</v>
      </c>
      <c r="I75" s="26"/>
      <c r="J75" s="27"/>
      <c r="K75" s="12"/>
      <c r="L75" s="27"/>
    </row>
    <row r="76" spans="1:12" ht="15" thickBot="1" x14ac:dyDescent="0.25">
      <c r="A76" s="14">
        <f t="shared" si="8"/>
        <v>33</v>
      </c>
      <c r="B76" s="23" t="s">
        <v>10</v>
      </c>
      <c r="C76" s="32" t="s">
        <v>11</v>
      </c>
      <c r="D76" s="31">
        <v>1</v>
      </c>
      <c r="E76" s="37">
        <v>4950</v>
      </c>
      <c r="F76" s="33">
        <f t="shared" si="6"/>
        <v>4950</v>
      </c>
      <c r="G76" s="37">
        <v>4780</v>
      </c>
      <c r="H76" s="33">
        <f t="shared" si="7"/>
        <v>4780</v>
      </c>
      <c r="I76" s="26"/>
      <c r="J76" s="27"/>
      <c r="K76" s="12"/>
      <c r="L76" s="27"/>
    </row>
    <row r="77" spans="1:12" ht="15.75" thickTop="1" thickBot="1" x14ac:dyDescent="0.25">
      <c r="A77" s="59" t="s">
        <v>32</v>
      </c>
      <c r="B77" s="60"/>
      <c r="C77" s="60"/>
      <c r="D77" s="61"/>
      <c r="E77" s="34"/>
      <c r="F77" s="35">
        <f>SUM(F44:F76)</f>
        <v>928027.69</v>
      </c>
      <c r="G77" s="34"/>
      <c r="H77" s="35">
        <f>SUM(H44:H76)</f>
        <v>958596.93999999983</v>
      </c>
      <c r="I77" s="28"/>
      <c r="J77" s="29"/>
      <c r="K77" s="30"/>
      <c r="L77" s="29"/>
    </row>
  </sheetData>
  <mergeCells count="16">
    <mergeCell ref="K42:L42"/>
    <mergeCell ref="A42:D42"/>
    <mergeCell ref="E42:F42"/>
    <mergeCell ref="G42:H42"/>
    <mergeCell ref="B1:D1"/>
    <mergeCell ref="B2:D2"/>
    <mergeCell ref="B3:D3"/>
    <mergeCell ref="K5:L5"/>
    <mergeCell ref="G2:I2"/>
    <mergeCell ref="A77:D77"/>
    <mergeCell ref="I42:J42"/>
    <mergeCell ref="A5:D5"/>
    <mergeCell ref="G5:H5"/>
    <mergeCell ref="A40:D40"/>
    <mergeCell ref="E5:F5"/>
    <mergeCell ref="I5:J5"/>
  </mergeCells>
  <phoneticPr fontId="0" type="noConversion"/>
  <printOptions horizontalCentered="1" verticalCentered="1"/>
  <pageMargins left="0.7" right="0.5" top="0.5" bottom="0.5" header="0.75" footer="0.3"/>
  <pageSetup paperSize="5" scale="70" fitToHeight="0" orientation="landscape" r:id="rId1"/>
  <headerFooter alignWithMargins="0">
    <oddFooter>&amp;L2010 Sidewalks Bid Tab&amp;RPage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51" t="s">
        <v>58</v>
      </c>
      <c r="C1" s="51"/>
      <c r="D1" s="55"/>
      <c r="E1" s="55"/>
      <c r="F1" s="55"/>
    </row>
    <row r="2" spans="2:6" x14ac:dyDescent="0.2">
      <c r="B2" s="51" t="s">
        <v>59</v>
      </c>
      <c r="C2" s="51"/>
      <c r="D2" s="55"/>
      <c r="E2" s="55"/>
      <c r="F2" s="55"/>
    </row>
    <row r="3" spans="2:6" x14ac:dyDescent="0.2">
      <c r="B3" s="52"/>
      <c r="C3" s="52"/>
      <c r="D3" s="56"/>
      <c r="E3" s="56"/>
      <c r="F3" s="56"/>
    </row>
    <row r="4" spans="2:6" ht="51" x14ac:dyDescent="0.2">
      <c r="B4" s="52" t="s">
        <v>60</v>
      </c>
      <c r="C4" s="52"/>
      <c r="D4" s="56"/>
      <c r="E4" s="56"/>
      <c r="F4" s="56"/>
    </row>
    <row r="5" spans="2:6" x14ac:dyDescent="0.2">
      <c r="B5" s="52"/>
      <c r="C5" s="52"/>
      <c r="D5" s="56"/>
      <c r="E5" s="56"/>
      <c r="F5" s="56"/>
    </row>
    <row r="6" spans="2:6" x14ac:dyDescent="0.2">
      <c r="B6" s="51" t="s">
        <v>61</v>
      </c>
      <c r="C6" s="51"/>
      <c r="D6" s="55"/>
      <c r="E6" s="55" t="s">
        <v>62</v>
      </c>
      <c r="F6" s="55" t="s">
        <v>63</v>
      </c>
    </row>
    <row r="7" spans="2:6" ht="13.5" thickBot="1" x14ac:dyDescent="0.25">
      <c r="B7" s="52"/>
      <c r="C7" s="52"/>
      <c r="D7" s="56"/>
      <c r="E7" s="56"/>
      <c r="F7" s="56"/>
    </row>
    <row r="8" spans="2:6" ht="39" thickBot="1" x14ac:dyDescent="0.25">
      <c r="B8" s="53" t="s">
        <v>64</v>
      </c>
      <c r="C8" s="54"/>
      <c r="D8" s="57"/>
      <c r="E8" s="57">
        <v>1</v>
      </c>
      <c r="F8" s="58" t="s">
        <v>65</v>
      </c>
    </row>
    <row r="9" spans="2:6" x14ac:dyDescent="0.2">
      <c r="B9" s="52"/>
      <c r="C9" s="52"/>
      <c r="D9" s="56"/>
      <c r="E9" s="56"/>
      <c r="F9" s="56"/>
    </row>
    <row r="10" spans="2:6" x14ac:dyDescent="0.2">
      <c r="B10" s="52"/>
      <c r="C10" s="52"/>
      <c r="D10" s="56"/>
      <c r="E10" s="56"/>
      <c r="F10"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Tab</vt:lpstr>
      <vt:lpstr>Compatibility Report</vt:lpstr>
      <vt:lpstr>'Bid Tab'!Print_Area</vt:lpstr>
      <vt:lpstr>'Bid Tab'!Print_Titles</vt:lpstr>
    </vt:vector>
  </TitlesOfParts>
  <Company>City of Kansas City, Missouri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Architect</dc:creator>
  <cp:lastModifiedBy>Tammy Snyder</cp:lastModifiedBy>
  <cp:lastPrinted>2011-01-20T15:11:41Z</cp:lastPrinted>
  <dcterms:created xsi:type="dcterms:W3CDTF">2000-06-14T20:35:41Z</dcterms:created>
  <dcterms:modified xsi:type="dcterms:W3CDTF">2016-01-27T22:42:49Z</dcterms:modified>
</cp:coreProperties>
</file>